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Март\Для публикации на сайте\"/>
    </mc:Choice>
  </mc:AlternateContent>
  <bookViews>
    <workbookView xWindow="0" yWindow="0" windowWidth="28800" windowHeight="123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A131" i="1"/>
  <c r="A1999"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30" i="1"/>
  <c r="A1998"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29" i="1"/>
  <c r="A1997"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28" i="1"/>
  <c r="A1996"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27" i="1"/>
  <c r="A1995"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26" i="1"/>
  <c r="A1994"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25" i="1"/>
  <c r="A1993"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24" i="1"/>
  <c r="A1992"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23" i="1"/>
  <c r="A1991"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22" i="1"/>
  <c r="A1990"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21" i="1"/>
  <c r="A1989"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20" i="1"/>
  <c r="A1988"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19" i="1"/>
  <c r="A1987"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18" i="1"/>
  <c r="A1986"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17" i="1"/>
  <c r="A1985"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16" i="1"/>
  <c r="A1984"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15" i="1"/>
  <c r="A1983"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14" i="1"/>
  <c r="A1982"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13" i="1"/>
  <c r="A1981"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12" i="1"/>
  <c r="A1980"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11" i="1"/>
  <c r="A1979"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10" i="1"/>
  <c r="A1978"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09" i="1"/>
  <c r="A1977"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08" i="1"/>
  <c r="A1976"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07" i="1"/>
  <c r="A1975"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06" i="1"/>
  <c r="A1974"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05" i="1"/>
  <c r="A1973"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04" i="1"/>
  <c r="A1972"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03" i="1"/>
  <c r="A1971"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02" i="1"/>
  <c r="A1970"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01" i="1"/>
  <c r="A1969"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4"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3"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2"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1"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0"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59"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8"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7"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6"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5"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4"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3"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2"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1"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0"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49"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8"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7"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6"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5"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4"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3"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2"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1"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0"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39"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8"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7"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6"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5"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4"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0"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29"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8"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7"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6"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5"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4"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3"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2"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1"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0"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19"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8"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7"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6"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5"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4"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3"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2"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1"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0"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09"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8"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7"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6"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5"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4"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3"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2"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1"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0"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894"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3"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2"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1"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0"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89"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8"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7"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6"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5"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4"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3"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2"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1"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0"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79"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8"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7"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6"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5"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4"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3"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2"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1"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0"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69"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8"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7"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6"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5"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4"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58"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7"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6"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5"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4"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3"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2"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1"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0"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49"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8"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7"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6"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5"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4"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3"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2"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1"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0"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39"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8"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7"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6"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5"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4"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3"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2"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1"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0"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29"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8"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2"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1"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0"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19"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8"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7"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6"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5"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4"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3"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2"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1"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0"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09"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8"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7"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6"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5"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4"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3"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2"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1"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0"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799"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8"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7"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6"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5"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4"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3"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2"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86"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5"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4"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3"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2"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1"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0"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79"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8"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7"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6"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5"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4"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3"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2"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1"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0"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69"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8"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7"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6"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5"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4"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3"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2"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1"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0"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59"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8"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7"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6"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0"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49"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8"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7"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6"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5"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4"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3"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2"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1"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0"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39"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8"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7"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6"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5"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4"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3"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2"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1"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0"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29"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8"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7"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6"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5"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4"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3"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2"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1"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0"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14"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3"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2"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1"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0"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09"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8"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7"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6"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5"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4"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3"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2"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1"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0"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699"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8"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7"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6"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5"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4"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3"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2"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1"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0"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89"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8"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7"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6"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5"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4" i="1"/>
  <c r="EQ1684" i="1"/>
  <c r="EK1684" i="1"/>
  <c r="EE1684" i="1"/>
  <c r="DY1684" i="1"/>
  <c r="DS1684" i="1"/>
  <c r="DM1684" i="1"/>
  <c r="DG1684" i="1"/>
  <c r="DA1684" i="1"/>
  <c r="CU1684" i="1"/>
  <c r="CO1684" i="1"/>
  <c r="CI1684" i="1"/>
  <c r="CC1684" i="1"/>
  <c r="BW1684" i="1"/>
  <c r="BQ1684" i="1"/>
  <c r="BK1684" i="1"/>
  <c r="BE1684" i="1"/>
  <c r="AY1684" i="1"/>
  <c r="AS1684" i="1"/>
  <c r="AM1684" i="1"/>
  <c r="AG1684" i="1"/>
  <c r="AA1684" i="1"/>
  <c r="U1684" i="1"/>
  <c r="O1684" i="1"/>
  <c r="I1684" i="1"/>
  <c r="A1678" i="1"/>
  <c r="EQ1678" i="1"/>
  <c r="EK1678" i="1"/>
  <c r="EE1678" i="1"/>
  <c r="DY1678" i="1"/>
  <c r="DS1678" i="1"/>
  <c r="DM1678" i="1"/>
  <c r="DG1678" i="1"/>
  <c r="DA1678" i="1"/>
  <c r="CU1678" i="1"/>
  <c r="CO1678" i="1"/>
  <c r="CI1678" i="1"/>
  <c r="CC1678" i="1"/>
  <c r="BW1678" i="1"/>
  <c r="BQ1678" i="1"/>
  <c r="BK1678" i="1"/>
  <c r="BE1678" i="1"/>
  <c r="AY1678" i="1"/>
  <c r="AS1678" i="1"/>
  <c r="AM1678" i="1"/>
  <c r="AG1678" i="1"/>
  <c r="AA1678" i="1"/>
  <c r="U1678" i="1"/>
  <c r="O1678" i="1"/>
  <c r="I1678" i="1"/>
  <c r="A1677" i="1"/>
  <c r="EQ1677" i="1"/>
  <c r="EK1677" i="1"/>
  <c r="EE1677" i="1"/>
  <c r="DY1677" i="1"/>
  <c r="DS1677" i="1"/>
  <c r="DM1677" i="1"/>
  <c r="DG1677" i="1"/>
  <c r="DA1677" i="1"/>
  <c r="CU1677" i="1"/>
  <c r="CO1677" i="1"/>
  <c r="CI1677" i="1"/>
  <c r="CC1677" i="1"/>
  <c r="BW1677" i="1"/>
  <c r="BQ1677" i="1"/>
  <c r="BK1677" i="1"/>
  <c r="BE1677" i="1"/>
  <c r="AY1677" i="1"/>
  <c r="AS1677" i="1"/>
  <c r="AM1677" i="1"/>
  <c r="AG1677" i="1"/>
  <c r="AA1677" i="1"/>
  <c r="U1677" i="1"/>
  <c r="O1677" i="1"/>
  <c r="I1677" i="1"/>
  <c r="A1676" i="1"/>
  <c r="EQ1676" i="1"/>
  <c r="EK1676" i="1"/>
  <c r="EE1676" i="1"/>
  <c r="DY1676" i="1"/>
  <c r="DS1676" i="1"/>
  <c r="DM1676" i="1"/>
  <c r="DG1676" i="1"/>
  <c r="DA1676" i="1"/>
  <c r="CU1676" i="1"/>
  <c r="CO1676" i="1"/>
  <c r="CI1676" i="1"/>
  <c r="CC1676" i="1"/>
  <c r="BW1676" i="1"/>
  <c r="BQ1676" i="1"/>
  <c r="BK1676" i="1"/>
  <c r="BE1676" i="1"/>
  <c r="AY1676" i="1"/>
  <c r="AS1676" i="1"/>
  <c r="AM1676" i="1"/>
  <c r="AG1676" i="1"/>
  <c r="AA1676" i="1"/>
  <c r="U1676" i="1"/>
  <c r="O1676" i="1"/>
  <c r="I1676" i="1"/>
  <c r="A1675" i="1"/>
  <c r="EQ1675" i="1"/>
  <c r="EK1675" i="1"/>
  <c r="EE1675" i="1"/>
  <c r="DY1675" i="1"/>
  <c r="DS1675" i="1"/>
  <c r="DM1675" i="1"/>
  <c r="DG1675" i="1"/>
  <c r="DA1675" i="1"/>
  <c r="CU1675" i="1"/>
  <c r="CO1675" i="1"/>
  <c r="CI1675" i="1"/>
  <c r="CC1675" i="1"/>
  <c r="BW1675" i="1"/>
  <c r="BQ1675" i="1"/>
  <c r="BK1675" i="1"/>
  <c r="BE1675" i="1"/>
  <c r="AY1675" i="1"/>
  <c r="AS1675" i="1"/>
  <c r="AM1675" i="1"/>
  <c r="AG1675" i="1"/>
  <c r="AA1675" i="1"/>
  <c r="U1675" i="1"/>
  <c r="O1675" i="1"/>
  <c r="I1675" i="1"/>
  <c r="A1674" i="1"/>
  <c r="EQ1674" i="1"/>
  <c r="EK1674" i="1"/>
  <c r="EE1674" i="1"/>
  <c r="DY1674" i="1"/>
  <c r="DS1674" i="1"/>
  <c r="DM1674" i="1"/>
  <c r="DG1674" i="1"/>
  <c r="DA1674" i="1"/>
  <c r="CU1674" i="1"/>
  <c r="CO1674" i="1"/>
  <c r="CI1674" i="1"/>
  <c r="CC1674" i="1"/>
  <c r="BW1674" i="1"/>
  <c r="BQ1674" i="1"/>
  <c r="BK1674" i="1"/>
  <c r="BE1674" i="1"/>
  <c r="AY1674" i="1"/>
  <c r="AS1674" i="1"/>
  <c r="AM1674" i="1"/>
  <c r="AG1674" i="1"/>
  <c r="AA1674" i="1"/>
  <c r="U1674" i="1"/>
  <c r="O1674" i="1"/>
  <c r="I1674" i="1"/>
  <c r="A1673" i="1"/>
  <c r="EQ1673" i="1"/>
  <c r="EK1673" i="1"/>
  <c r="EE1673" i="1"/>
  <c r="DY1673" i="1"/>
  <c r="DS1673" i="1"/>
  <c r="DM1673" i="1"/>
  <c r="DG1673" i="1"/>
  <c r="DA1673" i="1"/>
  <c r="CU1673" i="1"/>
  <c r="CO1673" i="1"/>
  <c r="CI1673" i="1"/>
  <c r="CC1673" i="1"/>
  <c r="BW1673" i="1"/>
  <c r="BQ1673" i="1"/>
  <c r="BK1673" i="1"/>
  <c r="BE1673" i="1"/>
  <c r="AY1673" i="1"/>
  <c r="AS1673" i="1"/>
  <c r="AM1673" i="1"/>
  <c r="AG1673" i="1"/>
  <c r="AA1673" i="1"/>
  <c r="U1673" i="1"/>
  <c r="O1673" i="1"/>
  <c r="I1673" i="1"/>
  <c r="A1672" i="1"/>
  <c r="EQ1672" i="1"/>
  <c r="EK1672" i="1"/>
  <c r="EE1672" i="1"/>
  <c r="DY1672" i="1"/>
  <c r="DS1672" i="1"/>
  <c r="DM1672" i="1"/>
  <c r="DG1672" i="1"/>
  <c r="DA1672" i="1"/>
  <c r="CU1672" i="1"/>
  <c r="CO1672" i="1"/>
  <c r="CI1672" i="1"/>
  <c r="CC1672" i="1"/>
  <c r="BW1672" i="1"/>
  <c r="BQ1672" i="1"/>
  <c r="BK1672" i="1"/>
  <c r="BE1672" i="1"/>
  <c r="AY1672" i="1"/>
  <c r="AS1672" i="1"/>
  <c r="AM1672" i="1"/>
  <c r="AG1672" i="1"/>
  <c r="AA1672" i="1"/>
  <c r="U1672" i="1"/>
  <c r="O1672" i="1"/>
  <c r="I1672" i="1"/>
  <c r="A1671" i="1"/>
  <c r="EQ1671" i="1"/>
  <c r="EK1671" i="1"/>
  <c r="EE1671" i="1"/>
  <c r="DY1671" i="1"/>
  <c r="DS1671" i="1"/>
  <c r="DM1671" i="1"/>
  <c r="DG1671" i="1"/>
  <c r="DA1671" i="1"/>
  <c r="CU1671" i="1"/>
  <c r="CO1671" i="1"/>
  <c r="CI1671" i="1"/>
  <c r="CC1671" i="1"/>
  <c r="BW1671" i="1"/>
  <c r="BQ1671" i="1"/>
  <c r="BK1671" i="1"/>
  <c r="BE1671" i="1"/>
  <c r="AY1671" i="1"/>
  <c r="AS1671" i="1"/>
  <c r="AM1671" i="1"/>
  <c r="AG1671" i="1"/>
  <c r="AA1671" i="1"/>
  <c r="U1671" i="1"/>
  <c r="O1671" i="1"/>
  <c r="I1671" i="1"/>
  <c r="A1670" i="1"/>
  <c r="EQ1670" i="1"/>
  <c r="EK1670" i="1"/>
  <c r="EE1670" i="1"/>
  <c r="DY1670" i="1"/>
  <c r="DS1670" i="1"/>
  <c r="DM1670" i="1"/>
  <c r="DG1670" i="1"/>
  <c r="DA1670" i="1"/>
  <c r="CU1670" i="1"/>
  <c r="CO1670" i="1"/>
  <c r="CI1670" i="1"/>
  <c r="CC1670" i="1"/>
  <c r="BW1670" i="1"/>
  <c r="BQ1670" i="1"/>
  <c r="BK1670" i="1"/>
  <c r="BE1670" i="1"/>
  <c r="AY1670" i="1"/>
  <c r="AS1670" i="1"/>
  <c r="AM1670" i="1"/>
  <c r="AG1670" i="1"/>
  <c r="AA1670" i="1"/>
  <c r="U1670" i="1"/>
  <c r="O1670" i="1"/>
  <c r="I1670" i="1"/>
  <c r="A1669" i="1"/>
  <c r="EQ1669" i="1"/>
  <c r="EK1669" i="1"/>
  <c r="EE1669" i="1"/>
  <c r="DY1669" i="1"/>
  <c r="DS1669" i="1"/>
  <c r="DM1669" i="1"/>
  <c r="DG1669" i="1"/>
  <c r="DA1669" i="1"/>
  <c r="CU1669" i="1"/>
  <c r="CO1669" i="1"/>
  <c r="CI1669" i="1"/>
  <c r="CC1669" i="1"/>
  <c r="BW1669" i="1"/>
  <c r="BQ1669" i="1"/>
  <c r="BK1669" i="1"/>
  <c r="BE1669" i="1"/>
  <c r="AY1669" i="1"/>
  <c r="AS1669" i="1"/>
  <c r="AM1669" i="1"/>
  <c r="AG1669" i="1"/>
  <c r="AA1669" i="1"/>
  <c r="U1669" i="1"/>
  <c r="O1669" i="1"/>
  <c r="I1669" i="1"/>
  <c r="A1668" i="1"/>
  <c r="EQ1668" i="1"/>
  <c r="EK1668" i="1"/>
  <c r="EE1668" i="1"/>
  <c r="DY1668" i="1"/>
  <c r="DS1668" i="1"/>
  <c r="DM1668" i="1"/>
  <c r="DG1668" i="1"/>
  <c r="DA1668" i="1"/>
  <c r="CU1668" i="1"/>
  <c r="CO1668" i="1"/>
  <c r="CI1668" i="1"/>
  <c r="CC1668" i="1"/>
  <c r="BW1668" i="1"/>
  <c r="BQ1668" i="1"/>
  <c r="BK1668" i="1"/>
  <c r="BE1668" i="1"/>
  <c r="AY1668" i="1"/>
  <c r="AS1668" i="1"/>
  <c r="AM1668" i="1"/>
  <c r="AG1668" i="1"/>
  <c r="AA1668" i="1"/>
  <c r="U1668" i="1"/>
  <c r="O1668" i="1"/>
  <c r="I1668" i="1"/>
  <c r="A1667" i="1"/>
  <c r="EQ1667" i="1"/>
  <c r="EK1667" i="1"/>
  <c r="EE1667" i="1"/>
  <c r="DY1667" i="1"/>
  <c r="DS1667" i="1"/>
  <c r="DM1667" i="1"/>
  <c r="DG1667" i="1"/>
  <c r="DA1667" i="1"/>
  <c r="CU1667" i="1"/>
  <c r="CO1667" i="1"/>
  <c r="CI1667" i="1"/>
  <c r="CC1667" i="1"/>
  <c r="BW1667" i="1"/>
  <c r="BQ1667" i="1"/>
  <c r="BK1667" i="1"/>
  <c r="BE1667" i="1"/>
  <c r="AY1667" i="1"/>
  <c r="AS1667" i="1"/>
  <c r="AM1667" i="1"/>
  <c r="AG1667" i="1"/>
  <c r="AA1667" i="1"/>
  <c r="U1667" i="1"/>
  <c r="O1667" i="1"/>
  <c r="I1667" i="1"/>
  <c r="A1666" i="1"/>
  <c r="EQ1666" i="1"/>
  <c r="EK1666" i="1"/>
  <c r="EE1666" i="1"/>
  <c r="DY1666" i="1"/>
  <c r="DS1666" i="1"/>
  <c r="DM1666" i="1"/>
  <c r="DG1666" i="1"/>
  <c r="DA1666" i="1"/>
  <c r="CU1666" i="1"/>
  <c r="CO1666" i="1"/>
  <c r="CI1666" i="1"/>
  <c r="CC1666" i="1"/>
  <c r="BW1666" i="1"/>
  <c r="BQ1666" i="1"/>
  <c r="BK1666" i="1"/>
  <c r="BE1666" i="1"/>
  <c r="AY1666" i="1"/>
  <c r="AS1666" i="1"/>
  <c r="AM1666" i="1"/>
  <c r="AG1666" i="1"/>
  <c r="AA1666" i="1"/>
  <c r="U1666" i="1"/>
  <c r="O1666" i="1"/>
  <c r="I1666" i="1"/>
  <c r="A1665" i="1"/>
  <c r="EQ1665" i="1"/>
  <c r="EK1665" i="1"/>
  <c r="EE1665" i="1"/>
  <c r="DY1665" i="1"/>
  <c r="DS1665" i="1"/>
  <c r="DM1665" i="1"/>
  <c r="DG1665" i="1"/>
  <c r="DA1665" i="1"/>
  <c r="CU1665" i="1"/>
  <c r="CO1665" i="1"/>
  <c r="CI1665" i="1"/>
  <c r="CC1665" i="1"/>
  <c r="BW1665" i="1"/>
  <c r="BQ1665" i="1"/>
  <c r="BK1665" i="1"/>
  <c r="BE1665" i="1"/>
  <c r="AY1665" i="1"/>
  <c r="AS1665" i="1"/>
  <c r="AM1665" i="1"/>
  <c r="AG1665" i="1"/>
  <c r="AA1665" i="1"/>
  <c r="U1665" i="1"/>
  <c r="O1665" i="1"/>
  <c r="I1665" i="1"/>
  <c r="A1664" i="1"/>
  <c r="EQ1664" i="1"/>
  <c r="EK1664" i="1"/>
  <c r="EE1664" i="1"/>
  <c r="DY1664" i="1"/>
  <c r="DS1664" i="1"/>
  <c r="DM1664" i="1"/>
  <c r="DG1664" i="1"/>
  <c r="DA1664" i="1"/>
  <c r="CU1664" i="1"/>
  <c r="CO1664" i="1"/>
  <c r="CI1664" i="1"/>
  <c r="CC1664" i="1"/>
  <c r="BW1664" i="1"/>
  <c r="BQ1664" i="1"/>
  <c r="BK1664" i="1"/>
  <c r="BE1664" i="1"/>
  <c r="AY1664" i="1"/>
  <c r="AS1664" i="1"/>
  <c r="AM1664" i="1"/>
  <c r="AG1664" i="1"/>
  <c r="AA1664" i="1"/>
  <c r="U1664" i="1"/>
  <c r="O1664" i="1"/>
  <c r="I1664" i="1"/>
  <c r="A1663" i="1"/>
  <c r="EQ1663" i="1"/>
  <c r="EK1663" i="1"/>
  <c r="EE1663" i="1"/>
  <c r="DY1663" i="1"/>
  <c r="DS1663" i="1"/>
  <c r="DM1663" i="1"/>
  <c r="DG1663" i="1"/>
  <c r="DA1663" i="1"/>
  <c r="CU1663" i="1"/>
  <c r="CO1663" i="1"/>
  <c r="CI1663" i="1"/>
  <c r="CC1663" i="1"/>
  <c r="BW1663" i="1"/>
  <c r="BQ1663" i="1"/>
  <c r="BK1663" i="1"/>
  <c r="BE1663" i="1"/>
  <c r="AY1663" i="1"/>
  <c r="AS1663" i="1"/>
  <c r="AM1663" i="1"/>
  <c r="AG1663" i="1"/>
  <c r="AA1663" i="1"/>
  <c r="U1663" i="1"/>
  <c r="O1663" i="1"/>
  <c r="I1663" i="1"/>
  <c r="A1662"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1"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0"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59"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8"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7"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6"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5"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4"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3"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2"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1"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0"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49"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8"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2"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1"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0"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39"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8"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7"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6"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5"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4"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3"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2"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1"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0"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29"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8"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7"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6"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5"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4"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3"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2"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1"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0"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19"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8"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7"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6"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5"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4"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3"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2"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06"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5"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4"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3"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2"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1"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0"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599"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8"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7"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6"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5"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4"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3"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2"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1"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0"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89"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8"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7"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6"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5"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4"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3"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2"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1"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0"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79"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8"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7"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6"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0"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69"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8"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7"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6"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5"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4"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3"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2"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1"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0"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59"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8"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7"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6"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5"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4"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3"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2"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1"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0"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49"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8"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7"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6"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5"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4"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3"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2"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1"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0"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34"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3"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2"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1"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0"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29"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8"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7"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6"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5"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4"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3"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2"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1"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0"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19"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8"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7"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6"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5"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4"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3"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2"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1"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0"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09"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8"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7"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6"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5"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4"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CM1494" i="1"/>
  <c r="DP1489" i="1"/>
  <c r="DP1488" i="1"/>
  <c r="A1485"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4"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3"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2"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1"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0"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79"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8"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7"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6"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5"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4"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3"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2"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1"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0"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69"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8"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7"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6"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5"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4"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3"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2"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1"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0"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59"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8"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7"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6"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5"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0"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49"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8"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7"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6"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5"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4"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3"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2"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1"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0"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39"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8"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7"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6"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5"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4"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3"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2"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1"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0"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29"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8"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7"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6"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5"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4"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3"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2"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1"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0"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16"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5"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4"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3"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2"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1"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0"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09"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8"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7"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6"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5"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4"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3"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2"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1"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0"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399"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8"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7"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6"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5"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4"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3"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2"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1"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0"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89"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8"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7"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6"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0"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79"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8"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7"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6"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5"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4"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3"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2"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1"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0"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69"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8"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7"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6"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5"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4"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3"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2"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1"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0"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59"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8"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7"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6"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5"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4"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3"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2"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1"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0"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44"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3"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2"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1"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0"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39"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8"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7"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6"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5"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4"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3"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2"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1"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0"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29"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8"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7"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6"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5"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4"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3"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2"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1"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0"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19"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8"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7"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6"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5"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4"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08"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7"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6"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5"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4"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3"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2"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1"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0"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299"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8"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7"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6"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5"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4"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3"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2"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1"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0"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89"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8"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7"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6"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5"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4"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3"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2"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1"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0"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79"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8"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2"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1"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0"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69"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8"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7"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6"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5"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4"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3"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2"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1"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0"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59"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8"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7"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6"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5"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4"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3"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2"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1"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0"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49"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8"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7"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6"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5"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4"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3"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2"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36"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5"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4"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3"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2"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1"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0"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29"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8"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7"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6"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5"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4"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3"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2"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1"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0"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19"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8"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7"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6"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5"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4"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3"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2"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1"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0"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09"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8"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7"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6"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0"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199"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8"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7"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6"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5"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4"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3"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2"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1"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0"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89"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8"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7"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6"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5"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4"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3"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2"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1"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0"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79"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8"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7"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6"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5"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4"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3"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2"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1"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0"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64"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3"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2"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1"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0"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59"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8"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7"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6"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5"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4"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3"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2"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1"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0"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49"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8"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7"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6"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5"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4"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3"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2"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1"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0"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39"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8"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7"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6"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5"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4"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28"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7"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6"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5"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4"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3"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2"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1"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0"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19"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8"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7"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6"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5"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4"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3"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2"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1"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0"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09"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8"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7"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6"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5"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4"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3"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2"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1"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0"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099"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8"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2"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1"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0"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89"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8"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7"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6"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5"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4"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3"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2"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1"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0"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79"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8"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7"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6"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5"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4"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3"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2"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1"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0"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69"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8"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7"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6"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5"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4"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3"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2"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56"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5"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4"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3"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2"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1"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0"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49"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8"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7"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6"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5"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4"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3"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2"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1"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0"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39"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8"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7"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6"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5"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4"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3"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2"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1"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0"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29"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8"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7"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6"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0"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19" i="1"/>
  <c r="EQ1019" i="1"/>
  <c r="EK1019" i="1"/>
  <c r="EE1019" i="1"/>
  <c r="DY1019" i="1"/>
  <c r="DS1019" i="1"/>
  <c r="DM1019" i="1"/>
  <c r="DG1019" i="1"/>
  <c r="DA1019" i="1"/>
  <c r="CU1019" i="1"/>
  <c r="CO1019" i="1"/>
  <c r="CI1019" i="1"/>
  <c r="CC1019" i="1"/>
  <c r="BW1019" i="1"/>
  <c r="BQ1019" i="1"/>
  <c r="BK1019" i="1"/>
  <c r="BE1019" i="1"/>
  <c r="AY1019" i="1"/>
  <c r="AS1019" i="1"/>
  <c r="AM1019" i="1"/>
  <c r="AG1019" i="1"/>
  <c r="AA1019" i="1"/>
  <c r="U1019" i="1"/>
  <c r="O1019" i="1"/>
  <c r="I1019" i="1"/>
  <c r="A1018" i="1"/>
  <c r="EQ1018" i="1"/>
  <c r="EK1018" i="1"/>
  <c r="EE1018" i="1"/>
  <c r="DY1018" i="1"/>
  <c r="DS1018" i="1"/>
  <c r="DM1018" i="1"/>
  <c r="DG1018" i="1"/>
  <c r="DA1018" i="1"/>
  <c r="CU1018" i="1"/>
  <c r="CO1018" i="1"/>
  <c r="CI1018" i="1"/>
  <c r="CC1018" i="1"/>
  <c r="BW1018" i="1"/>
  <c r="BQ1018" i="1"/>
  <c r="BK1018" i="1"/>
  <c r="BE1018" i="1"/>
  <c r="AY1018" i="1"/>
  <c r="AS1018" i="1"/>
  <c r="AM1018" i="1"/>
  <c r="AG1018" i="1"/>
  <c r="AA1018" i="1"/>
  <c r="U1018" i="1"/>
  <c r="O1018" i="1"/>
  <c r="I1018" i="1"/>
  <c r="A1017" i="1"/>
  <c r="EQ1017" i="1"/>
  <c r="EK1017" i="1"/>
  <c r="EE1017" i="1"/>
  <c r="DY1017" i="1"/>
  <c r="DS1017" i="1"/>
  <c r="DM1017" i="1"/>
  <c r="DG1017" i="1"/>
  <c r="DA1017" i="1"/>
  <c r="CU1017" i="1"/>
  <c r="CO1017" i="1"/>
  <c r="CI1017" i="1"/>
  <c r="CC1017" i="1"/>
  <c r="BW1017" i="1"/>
  <c r="BQ1017" i="1"/>
  <c r="BK1017" i="1"/>
  <c r="BE1017" i="1"/>
  <c r="AY1017" i="1"/>
  <c r="AS1017" i="1"/>
  <c r="AM1017" i="1"/>
  <c r="AG1017" i="1"/>
  <c r="AA1017" i="1"/>
  <c r="U1017" i="1"/>
  <c r="O1017" i="1"/>
  <c r="I1017" i="1"/>
  <c r="A1016" i="1"/>
  <c r="EQ1016" i="1"/>
  <c r="EK1016" i="1"/>
  <c r="EE1016" i="1"/>
  <c r="DY1016" i="1"/>
  <c r="DS1016" i="1"/>
  <c r="DM1016" i="1"/>
  <c r="DG1016" i="1"/>
  <c r="DA1016" i="1"/>
  <c r="CU1016" i="1"/>
  <c r="CO1016" i="1"/>
  <c r="CI1016" i="1"/>
  <c r="CC1016" i="1"/>
  <c r="BW1016" i="1"/>
  <c r="BQ1016" i="1"/>
  <c r="BK1016" i="1"/>
  <c r="BE1016" i="1"/>
  <c r="AY1016" i="1"/>
  <c r="AS1016" i="1"/>
  <c r="AM1016" i="1"/>
  <c r="AG1016" i="1"/>
  <c r="AA1016" i="1"/>
  <c r="U1016" i="1"/>
  <c r="O1016" i="1"/>
  <c r="I1016" i="1"/>
  <c r="A1015" i="1"/>
  <c r="EQ1015" i="1"/>
  <c r="EK1015" i="1"/>
  <c r="EE1015" i="1"/>
  <c r="DY1015" i="1"/>
  <c r="DS1015" i="1"/>
  <c r="DM1015" i="1"/>
  <c r="DG1015" i="1"/>
  <c r="DA1015" i="1"/>
  <c r="CU1015" i="1"/>
  <c r="CO1015" i="1"/>
  <c r="CI1015" i="1"/>
  <c r="CC1015" i="1"/>
  <c r="BW1015" i="1"/>
  <c r="BQ1015" i="1"/>
  <c r="BK1015" i="1"/>
  <c r="BE1015" i="1"/>
  <c r="AY1015" i="1"/>
  <c r="AS1015" i="1"/>
  <c r="AM1015" i="1"/>
  <c r="AG1015" i="1"/>
  <c r="AA1015" i="1"/>
  <c r="U1015" i="1"/>
  <c r="O1015" i="1"/>
  <c r="I1015" i="1"/>
  <c r="A1014" i="1"/>
  <c r="EQ1014" i="1"/>
  <c r="EK1014" i="1"/>
  <c r="EE1014" i="1"/>
  <c r="DY1014" i="1"/>
  <c r="DS1014" i="1"/>
  <c r="DM1014" i="1"/>
  <c r="DG1014" i="1"/>
  <c r="DA1014" i="1"/>
  <c r="CU1014" i="1"/>
  <c r="CO1014" i="1"/>
  <c r="CI1014" i="1"/>
  <c r="CC1014" i="1"/>
  <c r="BW1014" i="1"/>
  <c r="BQ1014" i="1"/>
  <c r="BK1014" i="1"/>
  <c r="BE1014" i="1"/>
  <c r="AY1014" i="1"/>
  <c r="AS1014" i="1"/>
  <c r="AM1014" i="1"/>
  <c r="AG1014" i="1"/>
  <c r="AA1014" i="1"/>
  <c r="U1014" i="1"/>
  <c r="O1014" i="1"/>
  <c r="I1014" i="1"/>
  <c r="A1013" i="1"/>
  <c r="EQ1013" i="1"/>
  <c r="EK1013" i="1"/>
  <c r="EE1013" i="1"/>
  <c r="DY1013" i="1"/>
  <c r="DS1013" i="1"/>
  <c r="DM1013" i="1"/>
  <c r="DG1013" i="1"/>
  <c r="DA1013" i="1"/>
  <c r="CU1013" i="1"/>
  <c r="CO1013" i="1"/>
  <c r="CI1013" i="1"/>
  <c r="CC1013" i="1"/>
  <c r="BW1013" i="1"/>
  <c r="BQ1013" i="1"/>
  <c r="BK1013" i="1"/>
  <c r="BE1013" i="1"/>
  <c r="AY1013" i="1"/>
  <c r="AS1013" i="1"/>
  <c r="AM1013" i="1"/>
  <c r="AG1013" i="1"/>
  <c r="AA1013" i="1"/>
  <c r="U1013" i="1"/>
  <c r="O1013" i="1"/>
  <c r="I1013" i="1"/>
  <c r="A1012" i="1"/>
  <c r="EQ1012" i="1"/>
  <c r="EK1012" i="1"/>
  <c r="EE1012" i="1"/>
  <c r="DY1012" i="1"/>
  <c r="DS1012" i="1"/>
  <c r="DM1012" i="1"/>
  <c r="DG1012" i="1"/>
  <c r="DA1012" i="1"/>
  <c r="CU1012" i="1"/>
  <c r="CO1012" i="1"/>
  <c r="CI1012" i="1"/>
  <c r="CC1012" i="1"/>
  <c r="BW1012" i="1"/>
  <c r="BQ1012" i="1"/>
  <c r="BK1012" i="1"/>
  <c r="BE1012" i="1"/>
  <c r="AY1012" i="1"/>
  <c r="AS1012" i="1"/>
  <c r="AM1012" i="1"/>
  <c r="AG1012" i="1"/>
  <c r="AA1012" i="1"/>
  <c r="U1012" i="1"/>
  <c r="O1012" i="1"/>
  <c r="I1012" i="1"/>
  <c r="A1011" i="1"/>
  <c r="EQ1011" i="1"/>
  <c r="EK1011" i="1"/>
  <c r="EE1011" i="1"/>
  <c r="DY1011" i="1"/>
  <c r="DS1011" i="1"/>
  <c r="DM1011" i="1"/>
  <c r="DG1011" i="1"/>
  <c r="DA1011" i="1"/>
  <c r="CU1011" i="1"/>
  <c r="CO1011" i="1"/>
  <c r="CI1011" i="1"/>
  <c r="CC1011" i="1"/>
  <c r="BW1011" i="1"/>
  <c r="BQ1011" i="1"/>
  <c r="BK1011" i="1"/>
  <c r="BE1011" i="1"/>
  <c r="AY1011" i="1"/>
  <c r="AS1011" i="1"/>
  <c r="AM1011" i="1"/>
  <c r="AG1011" i="1"/>
  <c r="AA1011" i="1"/>
  <c r="U1011" i="1"/>
  <c r="O1011" i="1"/>
  <c r="I1011" i="1"/>
  <c r="A1010" i="1"/>
  <c r="EQ1010" i="1"/>
  <c r="EK1010" i="1"/>
  <c r="EE1010" i="1"/>
  <c r="DY1010" i="1"/>
  <c r="DS1010" i="1"/>
  <c r="DM1010" i="1"/>
  <c r="DG1010" i="1"/>
  <c r="DA1010" i="1"/>
  <c r="CU1010" i="1"/>
  <c r="CO1010" i="1"/>
  <c r="CI1010" i="1"/>
  <c r="CC1010" i="1"/>
  <c r="BW1010" i="1"/>
  <c r="BQ1010" i="1"/>
  <c r="BK1010" i="1"/>
  <c r="BE1010" i="1"/>
  <c r="AY1010" i="1"/>
  <c r="AS1010" i="1"/>
  <c r="AM1010" i="1"/>
  <c r="AG1010" i="1"/>
  <c r="AA1010" i="1"/>
  <c r="U1010" i="1"/>
  <c r="O1010" i="1"/>
  <c r="I1010" i="1"/>
  <c r="A1009" i="1"/>
  <c r="EQ1009" i="1"/>
  <c r="EK1009" i="1"/>
  <c r="EE1009" i="1"/>
  <c r="DY1009" i="1"/>
  <c r="DS1009" i="1"/>
  <c r="DM1009" i="1"/>
  <c r="DG1009" i="1"/>
  <c r="DA1009" i="1"/>
  <c r="CU1009" i="1"/>
  <c r="CO1009" i="1"/>
  <c r="CI1009" i="1"/>
  <c r="CC1009" i="1"/>
  <c r="BW1009" i="1"/>
  <c r="BQ1009" i="1"/>
  <c r="BK1009" i="1"/>
  <c r="BE1009" i="1"/>
  <c r="AY1009" i="1"/>
  <c r="AS1009" i="1"/>
  <c r="AM1009" i="1"/>
  <c r="AG1009" i="1"/>
  <c r="AA1009" i="1"/>
  <c r="U1009" i="1"/>
  <c r="O1009" i="1"/>
  <c r="I1009" i="1"/>
  <c r="A1008" i="1"/>
  <c r="EQ1008" i="1"/>
  <c r="EK1008" i="1"/>
  <c r="EE1008" i="1"/>
  <c r="DY1008" i="1"/>
  <c r="DS1008" i="1"/>
  <c r="DM1008" i="1"/>
  <c r="DG1008" i="1"/>
  <c r="DA1008" i="1"/>
  <c r="CU1008" i="1"/>
  <c r="CO1008" i="1"/>
  <c r="CI1008" i="1"/>
  <c r="CC1008" i="1"/>
  <c r="BW1008" i="1"/>
  <c r="BQ1008" i="1"/>
  <c r="BK1008" i="1"/>
  <c r="BE1008" i="1"/>
  <c r="AY1008" i="1"/>
  <c r="AS1008" i="1"/>
  <c r="AM1008" i="1"/>
  <c r="AG1008" i="1"/>
  <c r="AA1008" i="1"/>
  <c r="U1008" i="1"/>
  <c r="O1008" i="1"/>
  <c r="I1008" i="1"/>
  <c r="A1007" i="1"/>
  <c r="EQ1007" i="1"/>
  <c r="EK1007" i="1"/>
  <c r="EE1007" i="1"/>
  <c r="DY1007" i="1"/>
  <c r="DS1007" i="1"/>
  <c r="DM1007" i="1"/>
  <c r="DG1007" i="1"/>
  <c r="DA1007" i="1"/>
  <c r="CU1007" i="1"/>
  <c r="CO1007" i="1"/>
  <c r="CI1007" i="1"/>
  <c r="CC1007" i="1"/>
  <c r="BW1007" i="1"/>
  <c r="BQ1007" i="1"/>
  <c r="BK1007" i="1"/>
  <c r="BE1007" i="1"/>
  <c r="AY1007" i="1"/>
  <c r="AS1007" i="1"/>
  <c r="AM1007" i="1"/>
  <c r="AG1007" i="1"/>
  <c r="AA1007" i="1"/>
  <c r="U1007" i="1"/>
  <c r="O1007" i="1"/>
  <c r="I1007" i="1"/>
  <c r="A1006" i="1"/>
  <c r="EQ1006" i="1"/>
  <c r="EK1006" i="1"/>
  <c r="EE1006" i="1"/>
  <c r="DY1006" i="1"/>
  <c r="DS1006" i="1"/>
  <c r="DM1006" i="1"/>
  <c r="DG1006" i="1"/>
  <c r="DA1006" i="1"/>
  <c r="CU1006" i="1"/>
  <c r="CO1006" i="1"/>
  <c r="CI1006" i="1"/>
  <c r="CC1006" i="1"/>
  <c r="BW1006" i="1"/>
  <c r="BQ1006" i="1"/>
  <c r="BK1006" i="1"/>
  <c r="BE1006" i="1"/>
  <c r="AY1006" i="1"/>
  <c r="AS1006" i="1"/>
  <c r="AM1006" i="1"/>
  <c r="AG1006" i="1"/>
  <c r="AA1006" i="1"/>
  <c r="U1006" i="1"/>
  <c r="O1006" i="1"/>
  <c r="I1006" i="1"/>
  <c r="A1005" i="1"/>
  <c r="EQ1005" i="1"/>
  <c r="EK1005" i="1"/>
  <c r="EE1005" i="1"/>
  <c r="DY1005" i="1"/>
  <c r="DS1005" i="1"/>
  <c r="DM1005" i="1"/>
  <c r="DG1005" i="1"/>
  <c r="DA1005" i="1"/>
  <c r="CU1005" i="1"/>
  <c r="CO1005" i="1"/>
  <c r="CI1005" i="1"/>
  <c r="CC1005" i="1"/>
  <c r="BW1005" i="1"/>
  <c r="BQ1005" i="1"/>
  <c r="BK1005" i="1"/>
  <c r="BE1005" i="1"/>
  <c r="AY1005" i="1"/>
  <c r="AS1005" i="1"/>
  <c r="AM1005" i="1"/>
  <c r="AG1005" i="1"/>
  <c r="AA1005" i="1"/>
  <c r="U1005" i="1"/>
  <c r="O1005" i="1"/>
  <c r="I1005" i="1"/>
  <c r="A1004" i="1"/>
  <c r="EQ1004" i="1"/>
  <c r="EK1004" i="1"/>
  <c r="EE1004" i="1"/>
  <c r="DY1004" i="1"/>
  <c r="DS1004" i="1"/>
  <c r="DM1004" i="1"/>
  <c r="DG1004" i="1"/>
  <c r="DA1004" i="1"/>
  <c r="CU1004" i="1"/>
  <c r="CO1004" i="1"/>
  <c r="CI1004" i="1"/>
  <c r="CC1004" i="1"/>
  <c r="BW1004" i="1"/>
  <c r="BQ1004" i="1"/>
  <c r="BK1004" i="1"/>
  <c r="BE1004" i="1"/>
  <c r="AY1004" i="1"/>
  <c r="AS1004" i="1"/>
  <c r="AM1004" i="1"/>
  <c r="AG1004" i="1"/>
  <c r="AA1004" i="1"/>
  <c r="U1004" i="1"/>
  <c r="O1004" i="1"/>
  <c r="I1004" i="1"/>
  <c r="A1003" i="1"/>
  <c r="EQ1003" i="1"/>
  <c r="EK1003" i="1"/>
  <c r="EE1003" i="1"/>
  <c r="DY1003" i="1"/>
  <c r="DS1003" i="1"/>
  <c r="DM1003" i="1"/>
  <c r="DG1003" i="1"/>
  <c r="DA1003" i="1"/>
  <c r="CU1003" i="1"/>
  <c r="CO1003" i="1"/>
  <c r="CI1003" i="1"/>
  <c r="CC1003" i="1"/>
  <c r="BW1003" i="1"/>
  <c r="BQ1003" i="1"/>
  <c r="BK1003" i="1"/>
  <c r="BE1003" i="1"/>
  <c r="AY1003" i="1"/>
  <c r="AS1003" i="1"/>
  <c r="AM1003" i="1"/>
  <c r="AG1003" i="1"/>
  <c r="AA1003" i="1"/>
  <c r="U1003" i="1"/>
  <c r="O1003" i="1"/>
  <c r="I1003" i="1"/>
  <c r="A1002"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1"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0"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999"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8"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7"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6"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5"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4"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3"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2"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1"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0"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ED980" i="1"/>
  <c r="DL980" i="1"/>
  <c r="CS980" i="1"/>
  <c r="BZ980" i="1"/>
  <c r="CM973" i="1"/>
  <c r="A968"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7"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6"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5"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4"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3"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2"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1"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0"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59"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8"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7"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6"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5"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4"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3"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2"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1"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0"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49"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8"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7"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6"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5"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4"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3"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2"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1"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0"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39"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8"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2"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1"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0"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29"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8"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7"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6"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5"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4"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3"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2"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1"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0"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19"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8"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7"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6"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5"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4"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3"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2"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1"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0"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09"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8"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7"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6"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5"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4"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3"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2"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896"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5"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4"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3"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2"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1"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0"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89"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8"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7"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6"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5"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4"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3"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2"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1"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0"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79"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8"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7"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6"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5"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4"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3"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2"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1"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0"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69"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8"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7"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6"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0"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59"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8"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7"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6"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5"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4"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3"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2"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1"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0"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49"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8"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7"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6"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5"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4"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3"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2"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1"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0"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39"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8"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7"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6"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5"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4"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3"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2"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1"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0"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24"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3"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2"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1"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0"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19"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8"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7"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6"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5"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4"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3"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2"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1"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0"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09"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8"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7"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6"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5"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4"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3"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2"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1"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0"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799"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8"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7"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6"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5"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4"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88"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7"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6"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5"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4"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3"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2"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1"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0"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79"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8"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7"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6"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5"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4"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3"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2"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1"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0"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69"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8"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7"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6"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5"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4"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3"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2"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1"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0"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59"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8"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2"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1"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0"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49"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8"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7"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6"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5"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4"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3"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2"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1"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0"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39"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8"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7"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6"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5"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4"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3"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2"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1"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0"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29"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8"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7"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6"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5"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4"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3"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2"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16"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5"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4"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3"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2"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1"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0"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09"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8"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7"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6"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5"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4"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3"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2"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1"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0"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699"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8"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7"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6"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5"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4"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3"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2"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1"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0"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89"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8"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7"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6"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0"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79"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8"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7"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6"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5"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4"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3"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2"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1"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0"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69"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8"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7"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6"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5"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4"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3"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2"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1"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0"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59"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8"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7"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6"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5"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4"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3"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2"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1"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0"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44"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3"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2"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1"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0"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39"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8"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7"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6"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5"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4"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3"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2"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1"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0"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29"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8"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7"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6"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5"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4"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3"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2"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1"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0"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19"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8"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7"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6"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5"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4"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08"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7"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6"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5"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4"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3"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2"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1"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0"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599"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8"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7"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6"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5"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4"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3"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2"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1"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0"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89"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8"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7"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6"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5"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4"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3"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2"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1"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0"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79"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8"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2"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1"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0"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69"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8"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7"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6"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5" i="1"/>
  <c r="EQ565" i="1"/>
  <c r="EK565" i="1"/>
  <c r="EE565" i="1"/>
  <c r="DY565" i="1"/>
  <c r="DS565" i="1"/>
  <c r="DM565" i="1"/>
  <c r="DG565" i="1"/>
  <c r="DA565" i="1"/>
  <c r="CU565" i="1"/>
  <c r="CO565" i="1"/>
  <c r="CI565" i="1"/>
  <c r="CC565" i="1"/>
  <c r="BW565" i="1"/>
  <c r="BQ565" i="1"/>
  <c r="BK565" i="1"/>
  <c r="BE565" i="1"/>
  <c r="AY565" i="1"/>
  <c r="AS565" i="1"/>
  <c r="AM565" i="1"/>
  <c r="AG565" i="1"/>
  <c r="AA565" i="1"/>
  <c r="U565" i="1"/>
  <c r="O565" i="1"/>
  <c r="I565" i="1"/>
  <c r="A564" i="1"/>
  <c r="EQ564" i="1"/>
  <c r="EK564" i="1"/>
  <c r="EE564" i="1"/>
  <c r="DY564" i="1"/>
  <c r="DS564" i="1"/>
  <c r="DM564" i="1"/>
  <c r="DG564" i="1"/>
  <c r="DA564" i="1"/>
  <c r="CU564" i="1"/>
  <c r="CO564" i="1"/>
  <c r="CI564" i="1"/>
  <c r="CC564" i="1"/>
  <c r="BW564" i="1"/>
  <c r="BQ564" i="1"/>
  <c r="BK564" i="1"/>
  <c r="BE564" i="1"/>
  <c r="AY564" i="1"/>
  <c r="AS564" i="1"/>
  <c r="AM564" i="1"/>
  <c r="AG564" i="1"/>
  <c r="AA564" i="1"/>
  <c r="U564" i="1"/>
  <c r="O564" i="1"/>
  <c r="I564" i="1"/>
  <c r="A563" i="1"/>
  <c r="EQ563" i="1"/>
  <c r="EK563" i="1"/>
  <c r="EE563" i="1"/>
  <c r="DY563" i="1"/>
  <c r="DS563" i="1"/>
  <c r="DM563" i="1"/>
  <c r="DG563" i="1"/>
  <c r="DA563" i="1"/>
  <c r="CU563" i="1"/>
  <c r="CO563" i="1"/>
  <c r="CI563" i="1"/>
  <c r="CC563" i="1"/>
  <c r="BW563" i="1"/>
  <c r="BQ563" i="1"/>
  <c r="BK563" i="1"/>
  <c r="BE563" i="1"/>
  <c r="AY563" i="1"/>
  <c r="AS563" i="1"/>
  <c r="AM563" i="1"/>
  <c r="AG563" i="1"/>
  <c r="AA563" i="1"/>
  <c r="U563" i="1"/>
  <c r="O563" i="1"/>
  <c r="I563" i="1"/>
  <c r="A562" i="1"/>
  <c r="EQ562" i="1"/>
  <c r="EK562" i="1"/>
  <c r="EE562" i="1"/>
  <c r="DY562" i="1"/>
  <c r="DS562" i="1"/>
  <c r="DM562" i="1"/>
  <c r="DG562" i="1"/>
  <c r="DA562" i="1"/>
  <c r="CU562" i="1"/>
  <c r="CO562" i="1"/>
  <c r="CI562" i="1"/>
  <c r="CC562" i="1"/>
  <c r="BW562" i="1"/>
  <c r="BQ562" i="1"/>
  <c r="BK562" i="1"/>
  <c r="BE562" i="1"/>
  <c r="AY562" i="1"/>
  <c r="AS562" i="1"/>
  <c r="AM562" i="1"/>
  <c r="AG562" i="1"/>
  <c r="AA562" i="1"/>
  <c r="U562" i="1"/>
  <c r="O562" i="1"/>
  <c r="I562" i="1"/>
  <c r="A561" i="1"/>
  <c r="EQ561" i="1"/>
  <c r="EK561" i="1"/>
  <c r="EE561" i="1"/>
  <c r="DY561" i="1"/>
  <c r="DS561" i="1"/>
  <c r="DM561" i="1"/>
  <c r="DG561" i="1"/>
  <c r="DA561" i="1"/>
  <c r="CU561" i="1"/>
  <c r="CO561" i="1"/>
  <c r="CI561" i="1"/>
  <c r="CC561" i="1"/>
  <c r="BW561" i="1"/>
  <c r="BQ561" i="1"/>
  <c r="BK561" i="1"/>
  <c r="BE561" i="1"/>
  <c r="AY561" i="1"/>
  <c r="AS561" i="1"/>
  <c r="AM561" i="1"/>
  <c r="AG561" i="1"/>
  <c r="AA561" i="1"/>
  <c r="U561" i="1"/>
  <c r="O561" i="1"/>
  <c r="I561" i="1"/>
  <c r="A560" i="1"/>
  <c r="EQ560" i="1"/>
  <c r="EK560" i="1"/>
  <c r="EE560" i="1"/>
  <c r="DY560" i="1"/>
  <c r="DS560" i="1"/>
  <c r="DM560" i="1"/>
  <c r="DG560" i="1"/>
  <c r="DA560" i="1"/>
  <c r="CU560" i="1"/>
  <c r="CO560" i="1"/>
  <c r="CI560" i="1"/>
  <c r="CC560" i="1"/>
  <c r="BW560" i="1"/>
  <c r="BQ560" i="1"/>
  <c r="BK560" i="1"/>
  <c r="BE560" i="1"/>
  <c r="AY560" i="1"/>
  <c r="AS560" i="1"/>
  <c r="AM560" i="1"/>
  <c r="AG560" i="1"/>
  <c r="AA560" i="1"/>
  <c r="U560" i="1"/>
  <c r="O560" i="1"/>
  <c r="I560" i="1"/>
  <c r="A559" i="1"/>
  <c r="EQ559" i="1"/>
  <c r="EK559" i="1"/>
  <c r="EE559" i="1"/>
  <c r="DY559" i="1"/>
  <c r="DS559" i="1"/>
  <c r="DM559" i="1"/>
  <c r="DG559" i="1"/>
  <c r="DA559" i="1"/>
  <c r="CU559" i="1"/>
  <c r="CO559" i="1"/>
  <c r="CI559" i="1"/>
  <c r="CC559" i="1"/>
  <c r="BW559" i="1"/>
  <c r="BQ559" i="1"/>
  <c r="BK559" i="1"/>
  <c r="BE559" i="1"/>
  <c r="AY559" i="1"/>
  <c r="AS559" i="1"/>
  <c r="AM559" i="1"/>
  <c r="AG559" i="1"/>
  <c r="AA559" i="1"/>
  <c r="U559" i="1"/>
  <c r="O559" i="1"/>
  <c r="I559" i="1"/>
  <c r="A558" i="1"/>
  <c r="EQ558" i="1"/>
  <c r="EK558" i="1"/>
  <c r="EE558" i="1"/>
  <c r="DY558" i="1"/>
  <c r="DS558" i="1"/>
  <c r="DM558" i="1"/>
  <c r="DG558" i="1"/>
  <c r="DA558" i="1"/>
  <c r="CU558" i="1"/>
  <c r="CO558" i="1"/>
  <c r="CI558" i="1"/>
  <c r="CC558" i="1"/>
  <c r="BW558" i="1"/>
  <c r="BQ558" i="1"/>
  <c r="BK558" i="1"/>
  <c r="BE558" i="1"/>
  <c r="AY558" i="1"/>
  <c r="AS558" i="1"/>
  <c r="AM558" i="1"/>
  <c r="AG558" i="1"/>
  <c r="AA558" i="1"/>
  <c r="U558" i="1"/>
  <c r="O558" i="1"/>
  <c r="I558" i="1"/>
  <c r="A557" i="1"/>
  <c r="EQ557" i="1"/>
  <c r="EK557" i="1"/>
  <c r="EE557" i="1"/>
  <c r="DY557" i="1"/>
  <c r="DS557" i="1"/>
  <c r="DM557" i="1"/>
  <c r="DG557" i="1"/>
  <c r="DA557" i="1"/>
  <c r="CU557" i="1"/>
  <c r="CO557" i="1"/>
  <c r="CI557" i="1"/>
  <c r="CC557" i="1"/>
  <c r="BW557" i="1"/>
  <c r="BQ557" i="1"/>
  <c r="BK557" i="1"/>
  <c r="BE557" i="1"/>
  <c r="AY557" i="1"/>
  <c r="AS557" i="1"/>
  <c r="AM557" i="1"/>
  <c r="AG557" i="1"/>
  <c r="AA557" i="1"/>
  <c r="U557" i="1"/>
  <c r="O557" i="1"/>
  <c r="I557" i="1"/>
  <c r="A556" i="1"/>
  <c r="EQ556" i="1"/>
  <c r="EK556" i="1"/>
  <c r="EE556" i="1"/>
  <c r="DY556" i="1"/>
  <c r="DS556" i="1"/>
  <c r="DM556" i="1"/>
  <c r="DG556" i="1"/>
  <c r="DA556" i="1"/>
  <c r="CU556" i="1"/>
  <c r="CO556" i="1"/>
  <c r="CI556" i="1"/>
  <c r="CC556" i="1"/>
  <c r="BW556" i="1"/>
  <c r="BQ556" i="1"/>
  <c r="BK556" i="1"/>
  <c r="BE556" i="1"/>
  <c r="AY556" i="1"/>
  <c r="AS556" i="1"/>
  <c r="AM556" i="1"/>
  <c r="AG556" i="1"/>
  <c r="AA556" i="1"/>
  <c r="U556" i="1"/>
  <c r="O556" i="1"/>
  <c r="I556" i="1"/>
  <c r="A555"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4"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3"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2"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1"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0"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49"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8"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7"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6"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5"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4"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3"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2"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CM532" i="1"/>
  <c r="A527"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6"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5"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4"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3"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2"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1"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0"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19"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8"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7"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6"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5"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4"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3"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2"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1"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0"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09"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8"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7"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6"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5"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4"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3"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2"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1"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0"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499"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8"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7"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1"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0"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89"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8"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7"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6"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5"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4"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3"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2"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1"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0"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79"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8"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7"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6"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5"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4"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3"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2"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1"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0"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69"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8"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7"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6"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5"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4"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3"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2"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1"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55"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4"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3"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2"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1"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0"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49"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8"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7"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6"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5"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4"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3"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2"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1"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0"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39"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8"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7"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6"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5"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4"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3"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2"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1"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0"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29"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8"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7"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6"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5"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19"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8"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7"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6"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5"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4"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3"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2"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1"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0"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09"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8"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7"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6"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5"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4"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3"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2"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1"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0"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399"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8"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7"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6"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5"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4"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3"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2"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1"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0"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89"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3"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2"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1"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0"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79"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8"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7"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6"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5"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4"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3"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2"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1"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0"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69"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8"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7"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6"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5"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4"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3"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2"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1"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0"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59"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8"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7"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6"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5"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4"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3"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47"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6"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5"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4"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3"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2"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1"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0"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39"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8"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7"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6"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5"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4"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3"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2"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1"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0"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29"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8"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7"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6"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5"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4"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3"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2"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1"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0"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19"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8"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7"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1"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0"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09"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8"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7"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6"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5"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4"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3"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2"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1"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0"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299"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8"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7"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6"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5"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4"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3"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2"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1"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0"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89"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8"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7"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6"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5"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4"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3"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2"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1"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75"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4"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3"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2"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1"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0"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69"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8"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7"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6"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5"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4"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3"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2"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1"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0"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59"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8"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7"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6"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5"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4"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3"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2"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1"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0"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49"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8"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7"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6"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5"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39"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8"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7"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6"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5"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4"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3"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2"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1"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0"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29"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8"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7"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6"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5"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4"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3"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2"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1"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0"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19"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8"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7"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6"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5"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4"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3"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2"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1"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0"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09"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3"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2"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1"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0"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199"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8"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7"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6"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5"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4"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3"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2"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1"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0"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89"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8"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7"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6"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5"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4"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3"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2"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1"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0"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79"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8"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7"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6"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5"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4"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3"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67"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6"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5"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4"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3"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2"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1"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0"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59"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8"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7"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6"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5"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A154"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A153"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A152"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A151"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A150"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A149"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A148"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A147"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A146"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A145"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A144"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A143"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A142"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A141"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A140"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A139"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A138"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A137"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Q118" i="1"/>
  <c r="EK118" i="1"/>
  <c r="EE118" i="1"/>
  <c r="DY118" i="1"/>
  <c r="DS118" i="1"/>
  <c r="DM118" i="1"/>
  <c r="DG118" i="1"/>
  <c r="DA118" i="1"/>
  <c r="CU118" i="1"/>
  <c r="CO118" i="1"/>
  <c r="CI118" i="1"/>
  <c r="CC118" i="1"/>
  <c r="BW118" i="1"/>
  <c r="BQ118" i="1"/>
  <c r="BK118" i="1"/>
  <c r="BE118" i="1"/>
  <c r="AY118" i="1"/>
  <c r="AS118" i="1"/>
  <c r="AM118" i="1"/>
  <c r="AG118" i="1"/>
  <c r="AA118" i="1"/>
  <c r="U118" i="1"/>
  <c r="O118" i="1"/>
  <c r="I118" i="1"/>
  <c r="EQ117" i="1"/>
  <c r="EK117" i="1"/>
  <c r="EE117" i="1"/>
  <c r="DY117" i="1"/>
  <c r="DS117" i="1"/>
  <c r="DM117" i="1"/>
  <c r="DG117" i="1"/>
  <c r="DA117" i="1"/>
  <c r="CU117" i="1"/>
  <c r="CO117" i="1"/>
  <c r="CI117" i="1"/>
  <c r="CC117" i="1"/>
  <c r="BW117" i="1"/>
  <c r="BQ117" i="1"/>
  <c r="BK117" i="1"/>
  <c r="BE117" i="1"/>
  <c r="AY117" i="1"/>
  <c r="AS117" i="1"/>
  <c r="AM117" i="1"/>
  <c r="AG117" i="1"/>
  <c r="AA117" i="1"/>
  <c r="U117" i="1"/>
  <c r="O117" i="1"/>
  <c r="I117" i="1"/>
  <c r="EQ116" i="1"/>
  <c r="EK116" i="1"/>
  <c r="EE116" i="1"/>
  <c r="DY116" i="1"/>
  <c r="DS116" i="1"/>
  <c r="DM116" i="1"/>
  <c r="DG116" i="1"/>
  <c r="DA116" i="1"/>
  <c r="CU116" i="1"/>
  <c r="CO116" i="1"/>
  <c r="CI116" i="1"/>
  <c r="CC116" i="1"/>
  <c r="BW116" i="1"/>
  <c r="BQ116" i="1"/>
  <c r="BK116" i="1"/>
  <c r="BE116" i="1"/>
  <c r="AY116" i="1"/>
  <c r="AS116" i="1"/>
  <c r="AM116" i="1"/>
  <c r="AG116" i="1"/>
  <c r="AA116" i="1"/>
  <c r="U116" i="1"/>
  <c r="O116" i="1"/>
  <c r="I116" i="1"/>
  <c r="EQ115" i="1"/>
  <c r="EK115" i="1"/>
  <c r="EE115" i="1"/>
  <c r="DY115" i="1"/>
  <c r="DS115" i="1"/>
  <c r="DM115" i="1"/>
  <c r="DG115" i="1"/>
  <c r="DA115" i="1"/>
  <c r="CU115" i="1"/>
  <c r="CO115" i="1"/>
  <c r="CI115" i="1"/>
  <c r="CC115" i="1"/>
  <c r="BW115" i="1"/>
  <c r="BQ115" i="1"/>
  <c r="BK115" i="1"/>
  <c r="BE115" i="1"/>
  <c r="AY115" i="1"/>
  <c r="AS115" i="1"/>
  <c r="AM115" i="1"/>
  <c r="AG115" i="1"/>
  <c r="AA115" i="1"/>
  <c r="U115" i="1"/>
  <c r="O115" i="1"/>
  <c r="I115" i="1"/>
  <c r="EQ114" i="1"/>
  <c r="EK114" i="1"/>
  <c r="EE114" i="1"/>
  <c r="DY114" i="1"/>
  <c r="DS114" i="1"/>
  <c r="DM114" i="1"/>
  <c r="DG114" i="1"/>
  <c r="DA114" i="1"/>
  <c r="CU114" i="1"/>
  <c r="CO114" i="1"/>
  <c r="CI114" i="1"/>
  <c r="CC114" i="1"/>
  <c r="BW114" i="1"/>
  <c r="BQ114" i="1"/>
  <c r="BK114" i="1"/>
  <c r="BE114" i="1"/>
  <c r="AY114" i="1"/>
  <c r="AS114" i="1"/>
  <c r="AM114" i="1"/>
  <c r="AG114" i="1"/>
  <c r="AA114" i="1"/>
  <c r="U114" i="1"/>
  <c r="O114" i="1"/>
  <c r="I114" i="1"/>
  <c r="EQ113" i="1"/>
  <c r="EK113" i="1"/>
  <c r="EE113" i="1"/>
  <c r="DY113" i="1"/>
  <c r="DS113" i="1"/>
  <c r="DM113" i="1"/>
  <c r="DG113" i="1"/>
  <c r="DA113" i="1"/>
  <c r="CU113" i="1"/>
  <c r="CO113" i="1"/>
  <c r="CI113" i="1"/>
  <c r="CC113" i="1"/>
  <c r="BW113" i="1"/>
  <c r="BQ113" i="1"/>
  <c r="BK113" i="1"/>
  <c r="BE113" i="1"/>
  <c r="AY113" i="1"/>
  <c r="AS113" i="1"/>
  <c r="AM113" i="1"/>
  <c r="AG113" i="1"/>
  <c r="AA113" i="1"/>
  <c r="U113" i="1"/>
  <c r="O113" i="1"/>
  <c r="I113" i="1"/>
  <c r="EQ112" i="1"/>
  <c r="EK112" i="1"/>
  <c r="EE112" i="1"/>
  <c r="DY112" i="1"/>
  <c r="DS112" i="1"/>
  <c r="DM112" i="1"/>
  <c r="DG112" i="1"/>
  <c r="DA112" i="1"/>
  <c r="CU112" i="1"/>
  <c r="CO112" i="1"/>
  <c r="CI112" i="1"/>
  <c r="CC112" i="1"/>
  <c r="BW112" i="1"/>
  <c r="BQ112" i="1"/>
  <c r="BK112" i="1"/>
  <c r="BE112" i="1"/>
  <c r="AY112" i="1"/>
  <c r="AS112" i="1"/>
  <c r="AM112" i="1"/>
  <c r="AG112" i="1"/>
  <c r="AA112" i="1"/>
  <c r="U112" i="1"/>
  <c r="O112" i="1"/>
  <c r="I112" i="1"/>
  <c r="EQ111" i="1"/>
  <c r="EK111" i="1"/>
  <c r="EE111" i="1"/>
  <c r="DY111" i="1"/>
  <c r="DS111" i="1"/>
  <c r="DM111" i="1"/>
  <c r="DG111" i="1"/>
  <c r="DA111" i="1"/>
  <c r="CU111" i="1"/>
  <c r="CO111" i="1"/>
  <c r="CI111" i="1"/>
  <c r="CC111" i="1"/>
  <c r="BW111" i="1"/>
  <c r="BQ111" i="1"/>
  <c r="BK111" i="1"/>
  <c r="BE111" i="1"/>
  <c r="AY111" i="1"/>
  <c r="AS111" i="1"/>
  <c r="AM111" i="1"/>
  <c r="AG111" i="1"/>
  <c r="AA111" i="1"/>
  <c r="U111" i="1"/>
  <c r="O111" i="1"/>
  <c r="I111" i="1"/>
  <c r="EQ110" i="1"/>
  <c r="EK110" i="1"/>
  <c r="EE110" i="1"/>
  <c r="DY110" i="1"/>
  <c r="DS110" i="1"/>
  <c r="DM110" i="1"/>
  <c r="DG110" i="1"/>
  <c r="DA110" i="1"/>
  <c r="CU110" i="1"/>
  <c r="CO110" i="1"/>
  <c r="CI110" i="1"/>
  <c r="CC110" i="1"/>
  <c r="BW110" i="1"/>
  <c r="BQ110" i="1"/>
  <c r="BK110" i="1"/>
  <c r="BE110" i="1"/>
  <c r="AY110" i="1"/>
  <c r="AS110" i="1"/>
  <c r="AM110" i="1"/>
  <c r="AG110" i="1"/>
  <c r="AA110" i="1"/>
  <c r="U110" i="1"/>
  <c r="O110" i="1"/>
  <c r="I110" i="1"/>
  <c r="EQ109" i="1"/>
  <c r="EK109" i="1"/>
  <c r="EE109" i="1"/>
  <c r="DY109" i="1"/>
  <c r="DS109" i="1"/>
  <c r="DM109" i="1"/>
  <c r="DG109" i="1"/>
  <c r="DA109" i="1"/>
  <c r="CU109" i="1"/>
  <c r="CO109" i="1"/>
  <c r="CI109" i="1"/>
  <c r="CC109" i="1"/>
  <c r="BW109" i="1"/>
  <c r="BQ109" i="1"/>
  <c r="BK109" i="1"/>
  <c r="BE109" i="1"/>
  <c r="AY109" i="1"/>
  <c r="AS109" i="1"/>
  <c r="AM109" i="1"/>
  <c r="AG109" i="1"/>
  <c r="AA109" i="1"/>
  <c r="U109" i="1"/>
  <c r="O109" i="1"/>
  <c r="I109" i="1"/>
  <c r="EQ108" i="1"/>
  <c r="EK108" i="1"/>
  <c r="EE108" i="1"/>
  <c r="DY108" i="1"/>
  <c r="DS108" i="1"/>
  <c r="DM108" i="1"/>
  <c r="DG108" i="1"/>
  <c r="DA108" i="1"/>
  <c r="CU108" i="1"/>
  <c r="CO108" i="1"/>
  <c r="CI108" i="1"/>
  <c r="CC108" i="1"/>
  <c r="BW108" i="1"/>
  <c r="BQ108" i="1"/>
  <c r="BK108" i="1"/>
  <c r="BE108" i="1"/>
  <c r="AY108" i="1"/>
  <c r="AS108" i="1"/>
  <c r="AM108" i="1"/>
  <c r="AG108" i="1"/>
  <c r="AA108" i="1"/>
  <c r="U108" i="1"/>
  <c r="O108" i="1"/>
  <c r="I108" i="1"/>
  <c r="EQ107" i="1"/>
  <c r="EK107" i="1"/>
  <c r="EE107" i="1"/>
  <c r="DY107" i="1"/>
  <c r="DS107" i="1"/>
  <c r="DM107" i="1"/>
  <c r="DG107" i="1"/>
  <c r="DA107" i="1"/>
  <c r="CU107" i="1"/>
  <c r="CO107" i="1"/>
  <c r="CI107" i="1"/>
  <c r="CC107" i="1"/>
  <c r="BW107" i="1"/>
  <c r="BQ107" i="1"/>
  <c r="BK107" i="1"/>
  <c r="BE107" i="1"/>
  <c r="AY107" i="1"/>
  <c r="AS107" i="1"/>
  <c r="AM107" i="1"/>
  <c r="AG107" i="1"/>
  <c r="AA107" i="1"/>
  <c r="U107" i="1"/>
  <c r="O107" i="1"/>
  <c r="I107" i="1"/>
  <c r="EQ106" i="1"/>
  <c r="EK106" i="1"/>
  <c r="EE106" i="1"/>
  <c r="DY106" i="1"/>
  <c r="DS106" i="1"/>
  <c r="DM106" i="1"/>
  <c r="DG106" i="1"/>
  <c r="DA106" i="1"/>
  <c r="CU106" i="1"/>
  <c r="CO106" i="1"/>
  <c r="CI106" i="1"/>
  <c r="CC106" i="1"/>
  <c r="BW106" i="1"/>
  <c r="BQ106" i="1"/>
  <c r="BK106" i="1"/>
  <c r="BE106" i="1"/>
  <c r="AY106" i="1"/>
  <c r="AS106" i="1"/>
  <c r="AM106" i="1"/>
  <c r="AG106" i="1"/>
  <c r="AA106" i="1"/>
  <c r="U106" i="1"/>
  <c r="O106" i="1"/>
  <c r="I106" i="1"/>
  <c r="EQ105" i="1"/>
  <c r="EK105" i="1"/>
  <c r="EE105" i="1"/>
  <c r="DY105" i="1"/>
  <c r="DS105" i="1"/>
  <c r="DM105" i="1"/>
  <c r="DG105" i="1"/>
  <c r="DA105" i="1"/>
  <c r="CU105" i="1"/>
  <c r="CO105" i="1"/>
  <c r="CI105" i="1"/>
  <c r="CC105" i="1"/>
  <c r="BW105" i="1"/>
  <c r="BQ105" i="1"/>
  <c r="BK105" i="1"/>
  <c r="BE105" i="1"/>
  <c r="AY105" i="1"/>
  <c r="AS105" i="1"/>
  <c r="AM105" i="1"/>
  <c r="AG105" i="1"/>
  <c r="AA105" i="1"/>
  <c r="U105" i="1"/>
  <c r="O105" i="1"/>
  <c r="I105" i="1"/>
  <c r="EQ104" i="1"/>
  <c r="EK104" i="1"/>
  <c r="EE104" i="1"/>
  <c r="DY104" i="1"/>
  <c r="DS104" i="1"/>
  <c r="DM104" i="1"/>
  <c r="DG104" i="1"/>
  <c r="DA104" i="1"/>
  <c r="CU104" i="1"/>
  <c r="CO104" i="1"/>
  <c r="CI104" i="1"/>
  <c r="CC104" i="1"/>
  <c r="BW104" i="1"/>
  <c r="BQ104" i="1"/>
  <c r="BK104" i="1"/>
  <c r="BE104" i="1"/>
  <c r="AY104" i="1"/>
  <c r="AS104" i="1"/>
  <c r="AM104" i="1"/>
  <c r="AG104" i="1"/>
  <c r="AA104" i="1"/>
  <c r="U104" i="1"/>
  <c r="O104" i="1"/>
  <c r="I104" i="1"/>
  <c r="EQ103" i="1"/>
  <c r="EK103" i="1"/>
  <c r="EE103" i="1"/>
  <c r="DY103" i="1"/>
  <c r="DS103" i="1"/>
  <c r="DM103" i="1"/>
  <c r="DG103" i="1"/>
  <c r="DA103" i="1"/>
  <c r="CU103" i="1"/>
  <c r="CO103" i="1"/>
  <c r="CI103" i="1"/>
  <c r="CC103" i="1"/>
  <c r="BW103" i="1"/>
  <c r="BQ103" i="1"/>
  <c r="BK103" i="1"/>
  <c r="BE103" i="1"/>
  <c r="AY103" i="1"/>
  <c r="AS103" i="1"/>
  <c r="AM103" i="1"/>
  <c r="AG103" i="1"/>
  <c r="AA103" i="1"/>
  <c r="U103" i="1"/>
  <c r="O103" i="1"/>
  <c r="I103" i="1"/>
  <c r="EQ102" i="1"/>
  <c r="EK102" i="1"/>
  <c r="EE102" i="1"/>
  <c r="DY102" i="1"/>
  <c r="DS102" i="1"/>
  <c r="DM102" i="1"/>
  <c r="DG102" i="1"/>
  <c r="DA102" i="1"/>
  <c r="CU102" i="1"/>
  <c r="CO102" i="1"/>
  <c r="CI102" i="1"/>
  <c r="CC102" i="1"/>
  <c r="BW102" i="1"/>
  <c r="BQ102" i="1"/>
  <c r="BK102" i="1"/>
  <c r="BE102" i="1"/>
  <c r="AY102" i="1"/>
  <c r="AS102" i="1"/>
  <c r="AM102" i="1"/>
  <c r="AG102" i="1"/>
  <c r="AA102" i="1"/>
  <c r="U102" i="1"/>
  <c r="O102" i="1"/>
  <c r="I102" i="1"/>
  <c r="EQ101" i="1"/>
  <c r="EK101" i="1"/>
  <c r="EE101" i="1"/>
  <c r="DY101" i="1"/>
  <c r="DS101" i="1"/>
  <c r="DM101" i="1"/>
  <c r="DG101" i="1"/>
  <c r="DA101" i="1"/>
  <c r="CU101" i="1"/>
  <c r="CO101" i="1"/>
  <c r="CI101" i="1"/>
  <c r="CC101" i="1"/>
  <c r="BW101" i="1"/>
  <c r="BQ101" i="1"/>
  <c r="BK101" i="1"/>
  <c r="BE101" i="1"/>
  <c r="AY101" i="1"/>
  <c r="AS101" i="1"/>
  <c r="AM101" i="1"/>
  <c r="AG101" i="1"/>
  <c r="AA101" i="1"/>
  <c r="U101" i="1"/>
  <c r="O101" i="1"/>
  <c r="I101" i="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<sst xmlns="http://schemas.openxmlformats.org/spreadsheetml/2006/main" count="1618" uniqueCount="111">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</sst>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2;&#1072;&#1088;&#1090;/032025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1411.35</v>
          </cell>
        </row>
        <row r="10">
          <cell r="D10">
            <v>2415.6799999999998</v>
          </cell>
        </row>
        <row r="11">
          <cell r="D11">
            <v>8221.6299999999992</v>
          </cell>
        </row>
        <row r="13">
          <cell r="D13">
            <v>1411.35</v>
          </cell>
        </row>
        <row r="14">
          <cell r="D14">
            <v>4029.62</v>
          </cell>
        </row>
        <row r="30">
          <cell r="D30">
            <v>612582.18999999994</v>
          </cell>
        </row>
        <row r="42">
          <cell r="D42">
            <v>-3.49</v>
          </cell>
        </row>
        <row r="43">
          <cell r="D43">
            <v>116.71</v>
          </cell>
        </row>
        <row r="57">
          <cell r="A57">
            <v>45717</v>
          </cell>
          <cell r="B57">
            <v>0</v>
          </cell>
          <cell r="C57">
            <v>1559.16</v>
          </cell>
          <cell r="D57">
            <v>342.19</v>
          </cell>
          <cell r="E57">
            <v>0</v>
          </cell>
          <cell r="F57">
            <v>1585.68</v>
          </cell>
        </row>
        <row r="58">
          <cell r="A58">
            <v>45717.041669999999</v>
          </cell>
          <cell r="B58">
            <v>1</v>
          </cell>
          <cell r="C58">
            <v>1467.11</v>
          </cell>
          <cell r="D58">
            <v>0</v>
          </cell>
          <cell r="E58">
            <v>175.39</v>
          </cell>
          <cell r="F58">
            <v>1493.63</v>
          </cell>
        </row>
        <row r="59">
          <cell r="A59">
            <v>45717.083330000001</v>
          </cell>
          <cell r="B59">
            <v>2</v>
          </cell>
          <cell r="C59">
            <v>1428.51</v>
          </cell>
          <cell r="D59">
            <v>0</v>
          </cell>
          <cell r="E59">
            <v>59.81</v>
          </cell>
          <cell r="F59">
            <v>1455.03</v>
          </cell>
        </row>
        <row r="60">
          <cell r="A60">
            <v>45717.125</v>
          </cell>
          <cell r="B60">
            <v>3</v>
          </cell>
          <cell r="C60">
            <v>1417.86</v>
          </cell>
          <cell r="D60">
            <v>327.67</v>
          </cell>
          <cell r="E60">
            <v>0</v>
          </cell>
          <cell r="F60">
            <v>1444.38</v>
          </cell>
        </row>
        <row r="61">
          <cell r="A61">
            <v>45717.166669999999</v>
          </cell>
          <cell r="B61">
            <v>4</v>
          </cell>
          <cell r="C61">
            <v>1422.04</v>
          </cell>
          <cell r="D61">
            <v>83.72</v>
          </cell>
          <cell r="E61">
            <v>0</v>
          </cell>
          <cell r="F61">
            <v>1448.56</v>
          </cell>
        </row>
        <row r="62">
          <cell r="A62">
            <v>45717.208330000001</v>
          </cell>
          <cell r="B62">
            <v>5</v>
          </cell>
          <cell r="C62">
            <v>1462.7</v>
          </cell>
          <cell r="D62">
            <v>127.15</v>
          </cell>
          <cell r="E62">
            <v>0</v>
          </cell>
          <cell r="F62">
            <v>1489.22</v>
          </cell>
        </row>
        <row r="63">
          <cell r="A63">
            <v>45717.25</v>
          </cell>
          <cell r="B63">
            <v>6</v>
          </cell>
          <cell r="C63">
            <v>1621.88</v>
          </cell>
          <cell r="D63">
            <v>0</v>
          </cell>
          <cell r="E63">
            <v>5.77</v>
          </cell>
          <cell r="F63">
            <v>1648.4</v>
          </cell>
        </row>
        <row r="64">
          <cell r="A64">
            <v>45717.291669999999</v>
          </cell>
          <cell r="B64">
            <v>7</v>
          </cell>
          <cell r="C64">
            <v>1668.68</v>
          </cell>
          <cell r="D64">
            <v>22.22</v>
          </cell>
          <cell r="E64">
            <v>0</v>
          </cell>
          <cell r="F64">
            <v>1695.2</v>
          </cell>
        </row>
        <row r="65">
          <cell r="A65">
            <v>45717.333330000001</v>
          </cell>
          <cell r="B65">
            <v>8</v>
          </cell>
          <cell r="C65">
            <v>1455.67</v>
          </cell>
          <cell r="D65">
            <v>446.9</v>
          </cell>
          <cell r="E65">
            <v>0</v>
          </cell>
          <cell r="F65">
            <v>1482.19</v>
          </cell>
        </row>
        <row r="66">
          <cell r="A66">
            <v>45717.375</v>
          </cell>
          <cell r="B66">
            <v>9</v>
          </cell>
          <cell r="C66">
            <v>1565.49</v>
          </cell>
          <cell r="D66">
            <v>327.56</v>
          </cell>
          <cell r="E66">
            <v>0</v>
          </cell>
          <cell r="F66">
            <v>1592.01</v>
          </cell>
        </row>
        <row r="67">
          <cell r="A67">
            <v>45717.416669999999</v>
          </cell>
          <cell r="B67">
            <v>10</v>
          </cell>
          <cell r="C67">
            <v>1650.94</v>
          </cell>
          <cell r="D67">
            <v>73.03</v>
          </cell>
          <cell r="E67">
            <v>0</v>
          </cell>
          <cell r="F67">
            <v>1677.46</v>
          </cell>
        </row>
        <row r="68">
          <cell r="A68">
            <v>45717.458330000001</v>
          </cell>
          <cell r="B68">
            <v>11</v>
          </cell>
          <cell r="C68">
            <v>1666.23</v>
          </cell>
          <cell r="D68">
            <v>177.6</v>
          </cell>
          <cell r="E68">
            <v>0</v>
          </cell>
          <cell r="F68">
            <v>1692.75</v>
          </cell>
        </row>
        <row r="69">
          <cell r="A69">
            <v>45717.5</v>
          </cell>
          <cell r="B69">
            <v>12</v>
          </cell>
          <cell r="C69">
            <v>1623.27</v>
          </cell>
          <cell r="D69">
            <v>272.5</v>
          </cell>
          <cell r="E69">
            <v>0</v>
          </cell>
          <cell r="F69">
            <v>1649.79</v>
          </cell>
        </row>
        <row r="70">
          <cell r="A70">
            <v>45717.541669999999</v>
          </cell>
          <cell r="B70">
            <v>13</v>
          </cell>
          <cell r="C70">
            <v>1626.53</v>
          </cell>
          <cell r="D70">
            <v>127.48</v>
          </cell>
          <cell r="E70">
            <v>0</v>
          </cell>
          <cell r="F70">
            <v>1653.05</v>
          </cell>
        </row>
        <row r="71">
          <cell r="A71">
            <v>45717.583330000001</v>
          </cell>
          <cell r="B71">
            <v>14</v>
          </cell>
          <cell r="C71">
            <v>1617.43</v>
          </cell>
          <cell r="D71">
            <v>175.75</v>
          </cell>
          <cell r="E71">
            <v>0</v>
          </cell>
          <cell r="F71">
            <v>1643.95</v>
          </cell>
        </row>
        <row r="72">
          <cell r="A72">
            <v>45717.625</v>
          </cell>
          <cell r="B72">
            <v>15</v>
          </cell>
          <cell r="C72">
            <v>1622.43</v>
          </cell>
          <cell r="D72">
            <v>24.84</v>
          </cell>
          <cell r="E72">
            <v>0</v>
          </cell>
          <cell r="F72">
            <v>1648.95</v>
          </cell>
        </row>
        <row r="73">
          <cell r="A73">
            <v>45717.666669999999</v>
          </cell>
          <cell r="B73">
            <v>16</v>
          </cell>
          <cell r="C73">
            <v>1620.4</v>
          </cell>
          <cell r="D73">
            <v>43.21</v>
          </cell>
          <cell r="E73">
            <v>0</v>
          </cell>
          <cell r="F73">
            <v>1646.92</v>
          </cell>
        </row>
        <row r="74">
          <cell r="A74">
            <v>45717.708330000001</v>
          </cell>
          <cell r="B74">
            <v>17</v>
          </cell>
          <cell r="C74">
            <v>1634.74</v>
          </cell>
          <cell r="D74">
            <v>130.27000000000001</v>
          </cell>
          <cell r="E74">
            <v>0</v>
          </cell>
          <cell r="F74">
            <v>1661.26</v>
          </cell>
        </row>
        <row r="75">
          <cell r="A75">
            <v>45717.75</v>
          </cell>
          <cell r="B75">
            <v>18</v>
          </cell>
          <cell r="C75">
            <v>1850.19</v>
          </cell>
          <cell r="D75">
            <v>39.65</v>
          </cell>
          <cell r="E75">
            <v>0</v>
          </cell>
          <cell r="F75">
            <v>1876.71</v>
          </cell>
        </row>
        <row r="76">
          <cell r="A76">
            <v>45717.791669999999</v>
          </cell>
          <cell r="B76">
            <v>19</v>
          </cell>
          <cell r="C76">
            <v>1855.94</v>
          </cell>
          <cell r="D76">
            <v>43.39</v>
          </cell>
          <cell r="E76">
            <v>0</v>
          </cell>
          <cell r="F76">
            <v>1882.46</v>
          </cell>
        </row>
        <row r="77">
          <cell r="A77">
            <v>45717.833330000001</v>
          </cell>
          <cell r="B77">
            <v>20</v>
          </cell>
          <cell r="C77">
            <v>1736.48</v>
          </cell>
          <cell r="D77">
            <v>0</v>
          </cell>
          <cell r="E77">
            <v>115.94</v>
          </cell>
          <cell r="F77">
            <v>1763</v>
          </cell>
        </row>
        <row r="78">
          <cell r="A78">
            <v>45717.875</v>
          </cell>
          <cell r="B78">
            <v>21</v>
          </cell>
          <cell r="C78">
            <v>1710.05</v>
          </cell>
          <cell r="D78">
            <v>0</v>
          </cell>
          <cell r="E78">
            <v>292.08</v>
          </cell>
          <cell r="F78">
            <v>1736.57</v>
          </cell>
        </row>
        <row r="79">
          <cell r="A79">
            <v>45717.916669999999</v>
          </cell>
          <cell r="B79">
            <v>22</v>
          </cell>
          <cell r="C79">
            <v>1655.96</v>
          </cell>
          <cell r="D79">
            <v>286.56</v>
          </cell>
          <cell r="E79">
            <v>0</v>
          </cell>
          <cell r="F79">
            <v>1682.48</v>
          </cell>
        </row>
        <row r="80">
          <cell r="A80">
            <v>45717.958330000001</v>
          </cell>
          <cell r="B80">
            <v>23</v>
          </cell>
          <cell r="C80">
            <v>1603.06</v>
          </cell>
          <cell r="D80">
            <v>35.799999999999997</v>
          </cell>
          <cell r="E80">
            <v>0.5</v>
          </cell>
          <cell r="F80">
            <v>1629.58</v>
          </cell>
        </row>
        <row r="81">
          <cell r="A81">
            <v>45718</v>
          </cell>
          <cell r="B81">
            <v>0</v>
          </cell>
          <cell r="C81">
            <v>1515.96</v>
          </cell>
          <cell r="D81">
            <v>185.95</v>
          </cell>
          <cell r="E81">
            <v>0</v>
          </cell>
          <cell r="F81">
            <v>1542.48</v>
          </cell>
        </row>
        <row r="82">
          <cell r="A82">
            <v>45718.041669999999</v>
          </cell>
          <cell r="B82">
            <v>1</v>
          </cell>
          <cell r="C82">
            <v>1433.17</v>
          </cell>
          <cell r="D82">
            <v>367.22</v>
          </cell>
          <cell r="E82">
            <v>0</v>
          </cell>
          <cell r="F82">
            <v>1459.69</v>
          </cell>
        </row>
        <row r="83">
          <cell r="A83">
            <v>45718.083330000001</v>
          </cell>
          <cell r="B83">
            <v>2</v>
          </cell>
          <cell r="C83">
            <v>1387.51</v>
          </cell>
          <cell r="D83">
            <v>220.65</v>
          </cell>
          <cell r="E83">
            <v>0</v>
          </cell>
          <cell r="F83">
            <v>1414.03</v>
          </cell>
        </row>
        <row r="84">
          <cell r="A84">
            <v>45718.125</v>
          </cell>
          <cell r="B84">
            <v>3</v>
          </cell>
          <cell r="C84">
            <v>1379.5</v>
          </cell>
          <cell r="D84">
            <v>241.21</v>
          </cell>
          <cell r="E84">
            <v>0</v>
          </cell>
          <cell r="F84">
            <v>1406.02</v>
          </cell>
        </row>
        <row r="85">
          <cell r="A85">
            <v>45718.166669999999</v>
          </cell>
          <cell r="B85">
            <v>4</v>
          </cell>
          <cell r="C85">
            <v>1402.35</v>
          </cell>
          <cell r="D85">
            <v>137.75</v>
          </cell>
          <cell r="E85">
            <v>0</v>
          </cell>
          <cell r="F85">
            <v>1428.87</v>
          </cell>
        </row>
        <row r="86">
          <cell r="A86">
            <v>45718.208330000001</v>
          </cell>
          <cell r="B86">
            <v>5</v>
          </cell>
          <cell r="C86">
            <v>1437.53</v>
          </cell>
          <cell r="D86">
            <v>746.39</v>
          </cell>
          <cell r="E86">
            <v>0</v>
          </cell>
          <cell r="F86">
            <v>1464.05</v>
          </cell>
        </row>
        <row r="87">
          <cell r="A87">
            <v>45718.25</v>
          </cell>
          <cell r="B87">
            <v>6</v>
          </cell>
          <cell r="C87">
            <v>1568.69</v>
          </cell>
          <cell r="D87">
            <v>124.99</v>
          </cell>
          <cell r="E87">
            <v>0</v>
          </cell>
          <cell r="F87">
            <v>1595.21</v>
          </cell>
        </row>
        <row r="88">
          <cell r="A88">
            <v>45718.291669999999</v>
          </cell>
          <cell r="B88">
            <v>7</v>
          </cell>
          <cell r="C88">
            <v>1637.95</v>
          </cell>
          <cell r="D88">
            <v>21.63</v>
          </cell>
          <cell r="E88">
            <v>0</v>
          </cell>
          <cell r="F88">
            <v>1664.47</v>
          </cell>
        </row>
        <row r="89">
          <cell r="A89">
            <v>45718.333330000001</v>
          </cell>
          <cell r="B89">
            <v>8</v>
          </cell>
          <cell r="C89">
            <v>1396.44</v>
          </cell>
          <cell r="D89">
            <v>162.94999999999999</v>
          </cell>
          <cell r="E89">
            <v>0</v>
          </cell>
          <cell r="F89">
            <v>1422.96</v>
          </cell>
        </row>
        <row r="90">
          <cell r="A90">
            <v>45718.375</v>
          </cell>
          <cell r="B90">
            <v>9</v>
          </cell>
          <cell r="C90">
            <v>1495.92</v>
          </cell>
          <cell r="D90">
            <v>253.14</v>
          </cell>
          <cell r="E90">
            <v>0</v>
          </cell>
          <cell r="F90">
            <v>1522.44</v>
          </cell>
        </row>
        <row r="91">
          <cell r="A91">
            <v>45718.416669999999</v>
          </cell>
          <cell r="B91">
            <v>10</v>
          </cell>
          <cell r="C91">
            <v>1576.93</v>
          </cell>
          <cell r="D91">
            <v>157.38</v>
          </cell>
          <cell r="E91">
            <v>0</v>
          </cell>
          <cell r="F91">
            <v>1603.45</v>
          </cell>
        </row>
        <row r="92">
          <cell r="A92">
            <v>45718.458330000001</v>
          </cell>
          <cell r="B92">
            <v>11</v>
          </cell>
          <cell r="C92">
            <v>1588.62</v>
          </cell>
          <cell r="D92">
            <v>408.21</v>
          </cell>
          <cell r="E92">
            <v>0</v>
          </cell>
          <cell r="F92">
            <v>1615.14</v>
          </cell>
        </row>
        <row r="93">
          <cell r="A93">
            <v>45718.5</v>
          </cell>
          <cell r="B93">
            <v>12</v>
          </cell>
          <cell r="C93">
            <v>1606.65</v>
          </cell>
          <cell r="D93">
            <v>306.68</v>
          </cell>
          <cell r="E93">
            <v>0</v>
          </cell>
          <cell r="F93">
            <v>1633.17</v>
          </cell>
        </row>
        <row r="94">
          <cell r="A94">
            <v>45718.541669999999</v>
          </cell>
          <cell r="B94">
            <v>13</v>
          </cell>
          <cell r="C94">
            <v>1597.67</v>
          </cell>
          <cell r="D94">
            <v>81.16</v>
          </cell>
          <cell r="E94">
            <v>0</v>
          </cell>
          <cell r="F94">
            <v>1624.19</v>
          </cell>
        </row>
        <row r="95">
          <cell r="A95">
            <v>45718.583330000001</v>
          </cell>
          <cell r="B95">
            <v>14</v>
          </cell>
          <cell r="C95">
            <v>1595.69</v>
          </cell>
          <cell r="D95">
            <v>0</v>
          </cell>
          <cell r="E95">
            <v>41.81</v>
          </cell>
          <cell r="F95">
            <v>1622.21</v>
          </cell>
        </row>
        <row r="96">
          <cell r="A96">
            <v>45718.625</v>
          </cell>
          <cell r="B96">
            <v>15</v>
          </cell>
          <cell r="C96">
            <v>1564.54</v>
          </cell>
          <cell r="D96">
            <v>461.53</v>
          </cell>
          <cell r="E96">
            <v>0</v>
          </cell>
          <cell r="F96">
            <v>1591.06</v>
          </cell>
        </row>
        <row r="97">
          <cell r="A97">
            <v>45718.666669999999</v>
          </cell>
          <cell r="B97">
            <v>16</v>
          </cell>
          <cell r="C97">
            <v>1573.52</v>
          </cell>
          <cell r="D97">
            <v>495.61</v>
          </cell>
          <cell r="E97">
            <v>0</v>
          </cell>
          <cell r="F97">
            <v>1600.04</v>
          </cell>
        </row>
        <row r="98">
          <cell r="A98">
            <v>45718.708330000001</v>
          </cell>
          <cell r="B98">
            <v>17</v>
          </cell>
          <cell r="C98">
            <v>1607.21</v>
          </cell>
          <cell r="D98">
            <v>701.3</v>
          </cell>
          <cell r="E98">
            <v>0</v>
          </cell>
          <cell r="F98">
            <v>1633.73</v>
          </cell>
        </row>
        <row r="99">
          <cell r="A99">
            <v>45718.75</v>
          </cell>
          <cell r="B99">
            <v>18</v>
          </cell>
          <cell r="C99">
            <v>1756.29</v>
          </cell>
          <cell r="D99">
            <v>973.96</v>
          </cell>
          <cell r="E99">
            <v>0</v>
          </cell>
          <cell r="F99">
            <v>1782.81</v>
          </cell>
        </row>
        <row r="100">
          <cell r="A100">
            <v>45718.791669999999</v>
          </cell>
          <cell r="B100">
            <v>19</v>
          </cell>
          <cell r="C100">
            <v>1788.14</v>
          </cell>
          <cell r="D100">
            <v>461.28</v>
          </cell>
          <cell r="E100">
            <v>0</v>
          </cell>
          <cell r="F100">
            <v>1814.66</v>
          </cell>
        </row>
        <row r="101">
          <cell r="A101">
            <v>45718.833330000001</v>
          </cell>
          <cell r="B101">
            <v>20</v>
          </cell>
          <cell r="C101">
            <v>1765.52</v>
          </cell>
          <cell r="D101">
            <v>489.95</v>
          </cell>
          <cell r="E101">
            <v>0</v>
          </cell>
          <cell r="F101">
            <v>1792.04</v>
          </cell>
        </row>
        <row r="102">
          <cell r="A102">
            <v>45718.875</v>
          </cell>
          <cell r="B102">
            <v>21</v>
          </cell>
          <cell r="C102">
            <v>1724.32</v>
          </cell>
          <cell r="D102">
            <v>6.73</v>
          </cell>
          <cell r="E102">
            <v>0</v>
          </cell>
          <cell r="F102">
            <v>1750.84</v>
          </cell>
        </row>
        <row r="103">
          <cell r="A103">
            <v>45718.916669999999</v>
          </cell>
          <cell r="B103">
            <v>22</v>
          </cell>
          <cell r="C103">
            <v>1741.44</v>
          </cell>
          <cell r="D103">
            <v>0</v>
          </cell>
          <cell r="E103">
            <v>432.98</v>
          </cell>
          <cell r="F103">
            <v>1767.96</v>
          </cell>
        </row>
        <row r="104">
          <cell r="A104">
            <v>45718.958330000001</v>
          </cell>
          <cell r="B104">
            <v>23</v>
          </cell>
          <cell r="C104">
            <v>1643.17</v>
          </cell>
          <cell r="D104">
            <v>0.54</v>
          </cell>
          <cell r="E104">
            <v>164.09</v>
          </cell>
          <cell r="F104">
            <v>1669.69</v>
          </cell>
        </row>
        <row r="105">
          <cell r="A105">
            <v>45719</v>
          </cell>
          <cell r="B105">
            <v>0</v>
          </cell>
          <cell r="C105">
            <v>1525.15</v>
          </cell>
          <cell r="D105">
            <v>236.21</v>
          </cell>
          <cell r="E105">
            <v>0</v>
          </cell>
          <cell r="F105">
            <v>1551.67</v>
          </cell>
        </row>
        <row r="106">
          <cell r="A106">
            <v>45719.041669999999</v>
          </cell>
          <cell r="B106">
            <v>1</v>
          </cell>
          <cell r="C106">
            <v>1450.71</v>
          </cell>
          <cell r="D106">
            <v>52.52</v>
          </cell>
          <cell r="E106">
            <v>0</v>
          </cell>
          <cell r="F106">
            <v>1477.23</v>
          </cell>
        </row>
        <row r="107">
          <cell r="A107">
            <v>45719.083330000001</v>
          </cell>
          <cell r="B107">
            <v>2</v>
          </cell>
          <cell r="C107">
            <v>1407.06</v>
          </cell>
          <cell r="D107">
            <v>134.81</v>
          </cell>
          <cell r="E107">
            <v>0</v>
          </cell>
          <cell r="F107">
            <v>1433.58</v>
          </cell>
        </row>
        <row r="108">
          <cell r="A108">
            <v>45719.125</v>
          </cell>
          <cell r="B108">
            <v>3</v>
          </cell>
          <cell r="C108">
            <v>1399.85</v>
          </cell>
          <cell r="D108">
            <v>126.85</v>
          </cell>
          <cell r="E108">
            <v>0</v>
          </cell>
          <cell r="F108">
            <v>1426.37</v>
          </cell>
        </row>
        <row r="109">
          <cell r="A109">
            <v>45719.166669999999</v>
          </cell>
          <cell r="B109">
            <v>4</v>
          </cell>
          <cell r="C109">
            <v>1417.85</v>
          </cell>
          <cell r="D109">
            <v>718.91</v>
          </cell>
          <cell r="E109">
            <v>0</v>
          </cell>
          <cell r="F109">
            <v>1444.37</v>
          </cell>
        </row>
        <row r="110">
          <cell r="A110">
            <v>45719.208330000001</v>
          </cell>
          <cell r="B110">
            <v>5</v>
          </cell>
          <cell r="C110">
            <v>1497.29</v>
          </cell>
          <cell r="D110">
            <v>154.05000000000001</v>
          </cell>
          <cell r="E110">
            <v>0</v>
          </cell>
          <cell r="F110">
            <v>1523.81</v>
          </cell>
        </row>
        <row r="111">
          <cell r="A111">
            <v>45719.25</v>
          </cell>
          <cell r="B111">
            <v>6</v>
          </cell>
          <cell r="C111">
            <v>1672.74</v>
          </cell>
          <cell r="D111">
            <v>604.37</v>
          </cell>
          <cell r="E111">
            <v>0</v>
          </cell>
          <cell r="F111">
            <v>1699.26</v>
          </cell>
        </row>
        <row r="112">
          <cell r="A112">
            <v>45719.291669999999</v>
          </cell>
          <cell r="B112">
            <v>7</v>
          </cell>
          <cell r="C112">
            <v>1885.97</v>
          </cell>
          <cell r="D112">
            <v>270.11</v>
          </cell>
          <cell r="E112">
            <v>0</v>
          </cell>
          <cell r="F112">
            <v>1912.49</v>
          </cell>
        </row>
        <row r="113">
          <cell r="A113">
            <v>45719.333330000001</v>
          </cell>
          <cell r="B113">
            <v>8</v>
          </cell>
          <cell r="C113">
            <v>1642.44</v>
          </cell>
          <cell r="D113">
            <v>91.42</v>
          </cell>
          <cell r="E113">
            <v>0</v>
          </cell>
          <cell r="F113">
            <v>1668.96</v>
          </cell>
        </row>
        <row r="114">
          <cell r="A114">
            <v>45719.375</v>
          </cell>
          <cell r="B114">
            <v>9</v>
          </cell>
          <cell r="C114">
            <v>1837.32</v>
          </cell>
          <cell r="D114">
            <v>46.84</v>
          </cell>
          <cell r="E114">
            <v>0</v>
          </cell>
          <cell r="F114">
            <v>1863.84</v>
          </cell>
        </row>
        <row r="115">
          <cell r="A115">
            <v>45719.416669999999</v>
          </cell>
          <cell r="B115">
            <v>10</v>
          </cell>
          <cell r="C115">
            <v>1958.73</v>
          </cell>
          <cell r="D115">
            <v>0.05</v>
          </cell>
          <cell r="E115">
            <v>30.75</v>
          </cell>
          <cell r="F115">
            <v>1985.25</v>
          </cell>
        </row>
        <row r="116">
          <cell r="A116">
            <v>45719.458330000001</v>
          </cell>
          <cell r="B116">
            <v>11</v>
          </cell>
          <cell r="C116">
            <v>1955.86</v>
          </cell>
          <cell r="D116">
            <v>0</v>
          </cell>
          <cell r="E116">
            <v>531.21</v>
          </cell>
          <cell r="F116">
            <v>1982.38</v>
          </cell>
        </row>
        <row r="117">
          <cell r="A117">
            <v>45719.5</v>
          </cell>
          <cell r="B117">
            <v>12</v>
          </cell>
          <cell r="C117">
            <v>1951.42</v>
          </cell>
          <cell r="D117">
            <v>0</v>
          </cell>
          <cell r="E117">
            <v>168.47</v>
          </cell>
          <cell r="F117">
            <v>1977.94</v>
          </cell>
        </row>
        <row r="118">
          <cell r="A118">
            <v>45719.541669999999</v>
          </cell>
          <cell r="B118">
            <v>13</v>
          </cell>
          <cell r="C118">
            <v>1941.14</v>
          </cell>
          <cell r="D118">
            <v>0</v>
          </cell>
          <cell r="E118">
            <v>352.75</v>
          </cell>
          <cell r="F118">
            <v>1967.66</v>
          </cell>
        </row>
        <row r="119">
          <cell r="A119">
            <v>45719.583330000001</v>
          </cell>
          <cell r="B119">
            <v>14</v>
          </cell>
          <cell r="C119">
            <v>1817.18</v>
          </cell>
          <cell r="D119">
            <v>111.69</v>
          </cell>
          <cell r="E119">
            <v>0</v>
          </cell>
          <cell r="F119">
            <v>1843.7</v>
          </cell>
        </row>
        <row r="120">
          <cell r="A120">
            <v>45719.625</v>
          </cell>
          <cell r="B120">
            <v>15</v>
          </cell>
          <cell r="C120">
            <v>1798.15</v>
          </cell>
          <cell r="D120">
            <v>342.65</v>
          </cell>
          <cell r="E120">
            <v>0</v>
          </cell>
          <cell r="F120">
            <v>1824.67</v>
          </cell>
        </row>
        <row r="121">
          <cell r="A121">
            <v>45719.666669999999</v>
          </cell>
          <cell r="B121">
            <v>16</v>
          </cell>
          <cell r="C121">
            <v>1771.96</v>
          </cell>
          <cell r="D121">
            <v>319.97000000000003</v>
          </cell>
          <cell r="E121">
            <v>0</v>
          </cell>
          <cell r="F121">
            <v>1798.48</v>
          </cell>
        </row>
        <row r="122">
          <cell r="A122">
            <v>45719.708330000001</v>
          </cell>
          <cell r="B122">
            <v>17</v>
          </cell>
          <cell r="C122">
            <v>1749.2</v>
          </cell>
          <cell r="D122">
            <v>906.11</v>
          </cell>
          <cell r="E122">
            <v>0</v>
          </cell>
          <cell r="F122">
            <v>1775.72</v>
          </cell>
        </row>
        <row r="123">
          <cell r="A123">
            <v>45719.75</v>
          </cell>
          <cell r="B123">
            <v>18</v>
          </cell>
          <cell r="C123">
            <v>1926.66</v>
          </cell>
          <cell r="D123">
            <v>818.42</v>
          </cell>
          <cell r="E123">
            <v>0</v>
          </cell>
          <cell r="F123">
            <v>1953.18</v>
          </cell>
        </row>
        <row r="124">
          <cell r="A124">
            <v>45719.791669999999</v>
          </cell>
          <cell r="B124">
            <v>19</v>
          </cell>
          <cell r="C124">
            <v>1958.48</v>
          </cell>
          <cell r="D124">
            <v>166.57</v>
          </cell>
          <cell r="E124">
            <v>0</v>
          </cell>
          <cell r="F124">
            <v>1985</v>
          </cell>
        </row>
        <row r="125">
          <cell r="A125">
            <v>45719.833330000001</v>
          </cell>
          <cell r="B125">
            <v>20</v>
          </cell>
          <cell r="C125">
            <v>1834.68</v>
          </cell>
          <cell r="D125">
            <v>309.33</v>
          </cell>
          <cell r="E125">
            <v>0</v>
          </cell>
          <cell r="F125">
            <v>1861.2</v>
          </cell>
        </row>
        <row r="126">
          <cell r="A126">
            <v>45719.875</v>
          </cell>
          <cell r="B126">
            <v>21</v>
          </cell>
          <cell r="C126">
            <v>1804.04</v>
          </cell>
          <cell r="D126">
            <v>0</v>
          </cell>
          <cell r="E126">
            <v>166.96</v>
          </cell>
          <cell r="F126">
            <v>1830.56</v>
          </cell>
        </row>
        <row r="127">
          <cell r="A127">
            <v>45719.916669999999</v>
          </cell>
          <cell r="B127">
            <v>22</v>
          </cell>
          <cell r="C127">
            <v>1722.72</v>
          </cell>
          <cell r="D127">
            <v>72.900000000000006</v>
          </cell>
          <cell r="E127">
            <v>0</v>
          </cell>
          <cell r="F127">
            <v>1749.24</v>
          </cell>
        </row>
        <row r="128">
          <cell r="A128">
            <v>45719.958330000001</v>
          </cell>
          <cell r="B128">
            <v>23</v>
          </cell>
          <cell r="C128">
            <v>1618.35</v>
          </cell>
          <cell r="D128">
            <v>217.55</v>
          </cell>
          <cell r="E128">
            <v>0</v>
          </cell>
          <cell r="F128">
            <v>1644.87</v>
          </cell>
        </row>
        <row r="129">
          <cell r="A129">
            <v>45720</v>
          </cell>
          <cell r="B129">
            <v>0</v>
          </cell>
          <cell r="C129">
            <v>1455.4</v>
          </cell>
          <cell r="D129">
            <v>397.51</v>
          </cell>
          <cell r="E129">
            <v>0</v>
          </cell>
          <cell r="F129">
            <v>1481.92</v>
          </cell>
        </row>
        <row r="130">
          <cell r="A130">
            <v>45720.041669999999</v>
          </cell>
          <cell r="B130">
            <v>1</v>
          </cell>
          <cell r="C130">
            <v>1394.28</v>
          </cell>
          <cell r="D130">
            <v>0</v>
          </cell>
          <cell r="E130">
            <v>24.21</v>
          </cell>
          <cell r="F130">
            <v>1420.8</v>
          </cell>
        </row>
        <row r="131">
          <cell r="A131">
            <v>45720.083330000001</v>
          </cell>
          <cell r="B131">
            <v>2</v>
          </cell>
          <cell r="C131">
            <v>1358.34</v>
          </cell>
          <cell r="D131">
            <v>0.19</v>
          </cell>
          <cell r="E131">
            <v>5.49</v>
          </cell>
          <cell r="F131">
            <v>1384.86</v>
          </cell>
        </row>
        <row r="132">
          <cell r="A132">
            <v>45720.125</v>
          </cell>
          <cell r="B132">
            <v>3</v>
          </cell>
          <cell r="C132">
            <v>1355.38</v>
          </cell>
          <cell r="D132">
            <v>37.42</v>
          </cell>
          <cell r="E132">
            <v>0</v>
          </cell>
          <cell r="F132">
            <v>1381.9</v>
          </cell>
        </row>
        <row r="133">
          <cell r="A133">
            <v>45720.166669999999</v>
          </cell>
          <cell r="B133">
            <v>4</v>
          </cell>
          <cell r="C133">
            <v>1378.91</v>
          </cell>
          <cell r="D133">
            <v>79.959999999999994</v>
          </cell>
          <cell r="E133">
            <v>0</v>
          </cell>
          <cell r="F133">
            <v>1405.43</v>
          </cell>
        </row>
        <row r="134">
          <cell r="A134">
            <v>45720.208330000001</v>
          </cell>
          <cell r="B134">
            <v>5</v>
          </cell>
          <cell r="C134">
            <v>1429.25</v>
          </cell>
          <cell r="D134">
            <v>282.39999999999998</v>
          </cell>
          <cell r="E134">
            <v>0</v>
          </cell>
          <cell r="F134">
            <v>1455.77</v>
          </cell>
        </row>
        <row r="135">
          <cell r="A135">
            <v>45720.25</v>
          </cell>
          <cell r="B135">
            <v>6</v>
          </cell>
          <cell r="C135">
            <v>1582.8</v>
          </cell>
          <cell r="D135">
            <v>206.16</v>
          </cell>
          <cell r="E135">
            <v>0</v>
          </cell>
          <cell r="F135">
            <v>1609.32</v>
          </cell>
        </row>
        <row r="136">
          <cell r="A136">
            <v>45720.291669999999</v>
          </cell>
          <cell r="B136">
            <v>7</v>
          </cell>
          <cell r="C136">
            <v>1728.41</v>
          </cell>
          <cell r="D136">
            <v>55.88</v>
          </cell>
          <cell r="E136">
            <v>0</v>
          </cell>
          <cell r="F136">
            <v>1754.93</v>
          </cell>
        </row>
        <row r="137">
          <cell r="A137">
            <v>45720.333330000001</v>
          </cell>
          <cell r="B137">
            <v>8</v>
          </cell>
          <cell r="C137">
            <v>1521.9</v>
          </cell>
          <cell r="D137">
            <v>102.22</v>
          </cell>
          <cell r="E137">
            <v>0</v>
          </cell>
          <cell r="F137">
            <v>1548.42</v>
          </cell>
        </row>
        <row r="138">
          <cell r="A138">
            <v>45720.375</v>
          </cell>
          <cell r="B138">
            <v>9</v>
          </cell>
          <cell r="C138">
            <v>1631.88</v>
          </cell>
          <cell r="D138">
            <v>60.43</v>
          </cell>
          <cell r="E138">
            <v>0</v>
          </cell>
          <cell r="F138">
            <v>1658.4</v>
          </cell>
        </row>
        <row r="139">
          <cell r="A139">
            <v>45720.416669999999</v>
          </cell>
          <cell r="B139">
            <v>10</v>
          </cell>
          <cell r="C139">
            <v>1682.64</v>
          </cell>
          <cell r="D139">
            <v>161.46</v>
          </cell>
          <cell r="E139">
            <v>0</v>
          </cell>
          <cell r="F139">
            <v>1709.16</v>
          </cell>
        </row>
        <row r="140">
          <cell r="A140">
            <v>45720.458330000001</v>
          </cell>
          <cell r="B140">
            <v>11</v>
          </cell>
          <cell r="C140">
            <v>1677.91</v>
          </cell>
          <cell r="D140">
            <v>161.66</v>
          </cell>
          <cell r="E140">
            <v>0</v>
          </cell>
          <cell r="F140">
            <v>1704.43</v>
          </cell>
        </row>
        <row r="141">
          <cell r="A141">
            <v>45720.5</v>
          </cell>
          <cell r="B141">
            <v>12</v>
          </cell>
          <cell r="C141">
            <v>1684.79</v>
          </cell>
          <cell r="D141">
            <v>72.28</v>
          </cell>
          <cell r="E141">
            <v>0</v>
          </cell>
          <cell r="F141">
            <v>1711.31</v>
          </cell>
        </row>
        <row r="142">
          <cell r="A142">
            <v>45720.541669999999</v>
          </cell>
          <cell r="B142">
            <v>13</v>
          </cell>
          <cell r="C142">
            <v>1686.43</v>
          </cell>
          <cell r="D142">
            <v>57.29</v>
          </cell>
          <cell r="E142">
            <v>0</v>
          </cell>
          <cell r="F142">
            <v>1712.95</v>
          </cell>
        </row>
        <row r="143">
          <cell r="A143">
            <v>45720.583330000001</v>
          </cell>
          <cell r="B143">
            <v>14</v>
          </cell>
          <cell r="C143">
            <v>1690.64</v>
          </cell>
          <cell r="D143">
            <v>0</v>
          </cell>
          <cell r="E143">
            <v>15.73</v>
          </cell>
          <cell r="F143">
            <v>1717.16</v>
          </cell>
        </row>
        <row r="144">
          <cell r="A144">
            <v>45720.625</v>
          </cell>
          <cell r="B144">
            <v>15</v>
          </cell>
          <cell r="C144">
            <v>1672.85</v>
          </cell>
          <cell r="D144">
            <v>7.27</v>
          </cell>
          <cell r="E144">
            <v>0</v>
          </cell>
          <cell r="F144">
            <v>1699.37</v>
          </cell>
        </row>
        <row r="145">
          <cell r="A145">
            <v>45720.666669999999</v>
          </cell>
          <cell r="B145">
            <v>16</v>
          </cell>
          <cell r="C145">
            <v>1654.68</v>
          </cell>
          <cell r="D145">
            <v>12.38</v>
          </cell>
          <cell r="E145">
            <v>0</v>
          </cell>
          <cell r="F145">
            <v>1681.2</v>
          </cell>
        </row>
        <row r="146">
          <cell r="A146">
            <v>45720.708330000001</v>
          </cell>
          <cell r="B146">
            <v>17</v>
          </cell>
          <cell r="C146">
            <v>1659.08</v>
          </cell>
          <cell r="D146">
            <v>52.87</v>
          </cell>
          <cell r="E146">
            <v>0</v>
          </cell>
          <cell r="F146">
            <v>1685.6</v>
          </cell>
        </row>
        <row r="147">
          <cell r="A147">
            <v>45720.75</v>
          </cell>
          <cell r="B147">
            <v>18</v>
          </cell>
          <cell r="C147">
            <v>1747.73</v>
          </cell>
          <cell r="D147">
            <v>33.549999999999997</v>
          </cell>
          <cell r="E147">
            <v>0</v>
          </cell>
          <cell r="F147">
            <v>1774.25</v>
          </cell>
        </row>
        <row r="148">
          <cell r="A148">
            <v>45720.791669999999</v>
          </cell>
          <cell r="B148">
            <v>19</v>
          </cell>
          <cell r="C148">
            <v>1741.64</v>
          </cell>
          <cell r="D148">
            <v>0.7</v>
          </cell>
          <cell r="E148">
            <v>1.4</v>
          </cell>
          <cell r="F148">
            <v>1768.16</v>
          </cell>
        </row>
        <row r="149">
          <cell r="A149">
            <v>45720.833330000001</v>
          </cell>
          <cell r="B149">
            <v>20</v>
          </cell>
          <cell r="C149">
            <v>1724.03</v>
          </cell>
          <cell r="D149">
            <v>9.2100000000000009</v>
          </cell>
          <cell r="E149">
            <v>0</v>
          </cell>
          <cell r="F149">
            <v>1750.55</v>
          </cell>
        </row>
        <row r="150">
          <cell r="A150">
            <v>45720.875</v>
          </cell>
          <cell r="B150">
            <v>21</v>
          </cell>
          <cell r="C150">
            <v>1652.4</v>
          </cell>
          <cell r="D150">
            <v>0</v>
          </cell>
          <cell r="E150">
            <v>348.09</v>
          </cell>
          <cell r="F150">
            <v>1678.92</v>
          </cell>
        </row>
        <row r="151">
          <cell r="A151">
            <v>45720.916669999999</v>
          </cell>
          <cell r="B151">
            <v>22</v>
          </cell>
          <cell r="C151">
            <v>1645.32</v>
          </cell>
          <cell r="D151">
            <v>107.9</v>
          </cell>
          <cell r="E151">
            <v>0.94</v>
          </cell>
          <cell r="F151">
            <v>1671.84</v>
          </cell>
        </row>
        <row r="152">
          <cell r="A152">
            <v>45720.958330000001</v>
          </cell>
          <cell r="B152">
            <v>23</v>
          </cell>
          <cell r="C152">
            <v>1478.21</v>
          </cell>
          <cell r="D152">
            <v>0</v>
          </cell>
          <cell r="E152">
            <v>112.84</v>
          </cell>
          <cell r="F152">
            <v>1504.73</v>
          </cell>
        </row>
        <row r="153">
          <cell r="A153">
            <v>45721</v>
          </cell>
          <cell r="B153">
            <v>0</v>
          </cell>
          <cell r="C153">
            <v>1342.36</v>
          </cell>
          <cell r="D153">
            <v>285.05</v>
          </cell>
          <cell r="E153">
            <v>0</v>
          </cell>
          <cell r="F153">
            <v>1368.88</v>
          </cell>
        </row>
        <row r="154">
          <cell r="A154">
            <v>45721.041669999999</v>
          </cell>
          <cell r="B154">
            <v>1</v>
          </cell>
          <cell r="C154">
            <v>1318.52</v>
          </cell>
          <cell r="D154">
            <v>937.99</v>
          </cell>
          <cell r="E154">
            <v>0</v>
          </cell>
          <cell r="F154">
            <v>1345.04</v>
          </cell>
        </row>
        <row r="155">
          <cell r="A155">
            <v>45721.083330000001</v>
          </cell>
          <cell r="B155">
            <v>2</v>
          </cell>
          <cell r="C155">
            <v>1310.87</v>
          </cell>
          <cell r="D155">
            <v>279.37</v>
          </cell>
          <cell r="E155">
            <v>0</v>
          </cell>
          <cell r="F155">
            <v>1337.39</v>
          </cell>
        </row>
        <row r="156">
          <cell r="A156">
            <v>45721.125</v>
          </cell>
          <cell r="B156">
            <v>3</v>
          </cell>
          <cell r="C156">
            <v>1317.17</v>
          </cell>
          <cell r="D156">
            <v>846.27</v>
          </cell>
          <cell r="E156">
            <v>0</v>
          </cell>
          <cell r="F156">
            <v>1343.69</v>
          </cell>
        </row>
        <row r="157">
          <cell r="A157">
            <v>45721.166669999999</v>
          </cell>
          <cell r="B157">
            <v>4</v>
          </cell>
          <cell r="C157">
            <v>1319.89</v>
          </cell>
          <cell r="D157">
            <v>412.65</v>
          </cell>
          <cell r="E157">
            <v>0</v>
          </cell>
          <cell r="F157">
            <v>1346.41</v>
          </cell>
        </row>
        <row r="158">
          <cell r="A158">
            <v>45721.208330000001</v>
          </cell>
          <cell r="B158">
            <v>5</v>
          </cell>
          <cell r="C158">
            <v>1360.69</v>
          </cell>
          <cell r="D158">
            <v>997.89</v>
          </cell>
          <cell r="E158">
            <v>0</v>
          </cell>
          <cell r="F158">
            <v>1387.21</v>
          </cell>
        </row>
        <row r="159">
          <cell r="A159">
            <v>45721.25</v>
          </cell>
          <cell r="B159">
            <v>6</v>
          </cell>
          <cell r="C159">
            <v>1531.38</v>
          </cell>
          <cell r="D159">
            <v>843.65</v>
          </cell>
          <cell r="E159">
            <v>0</v>
          </cell>
          <cell r="F159">
            <v>1557.9</v>
          </cell>
        </row>
        <row r="160">
          <cell r="A160">
            <v>45721.291669999999</v>
          </cell>
          <cell r="B160">
            <v>7</v>
          </cell>
          <cell r="C160">
            <v>1702.27</v>
          </cell>
          <cell r="D160">
            <v>175.62</v>
          </cell>
          <cell r="E160">
            <v>0</v>
          </cell>
          <cell r="F160">
            <v>1728.79</v>
          </cell>
        </row>
        <row r="161">
          <cell r="A161">
            <v>45721.333330000001</v>
          </cell>
          <cell r="B161">
            <v>8</v>
          </cell>
          <cell r="C161">
            <v>1510.05</v>
          </cell>
          <cell r="D161">
            <v>189.2</v>
          </cell>
          <cell r="E161">
            <v>0</v>
          </cell>
          <cell r="F161">
            <v>1536.57</v>
          </cell>
        </row>
        <row r="162">
          <cell r="A162">
            <v>45721.375</v>
          </cell>
          <cell r="B162">
            <v>9</v>
          </cell>
          <cell r="C162">
            <v>1633.94</v>
          </cell>
          <cell r="D162">
            <v>157.16</v>
          </cell>
          <cell r="E162">
            <v>0</v>
          </cell>
          <cell r="F162">
            <v>1660.46</v>
          </cell>
        </row>
        <row r="163">
          <cell r="A163">
            <v>45721.416669999999</v>
          </cell>
          <cell r="B163">
            <v>10</v>
          </cell>
          <cell r="C163">
            <v>1684.5</v>
          </cell>
          <cell r="D163">
            <v>169.63</v>
          </cell>
          <cell r="E163">
            <v>0</v>
          </cell>
          <cell r="F163">
            <v>1711.02</v>
          </cell>
        </row>
        <row r="164">
          <cell r="A164">
            <v>45721.458330000001</v>
          </cell>
          <cell r="B164">
            <v>11</v>
          </cell>
          <cell r="C164">
            <v>1706.85</v>
          </cell>
          <cell r="D164">
            <v>135.34</v>
          </cell>
          <cell r="E164">
            <v>0</v>
          </cell>
          <cell r="F164">
            <v>1733.37</v>
          </cell>
        </row>
        <row r="165">
          <cell r="A165">
            <v>45721.5</v>
          </cell>
          <cell r="B165">
            <v>12</v>
          </cell>
          <cell r="C165">
            <v>1680.53</v>
          </cell>
          <cell r="D165">
            <v>149.86000000000001</v>
          </cell>
          <cell r="E165">
            <v>0</v>
          </cell>
          <cell r="F165">
            <v>1707.05</v>
          </cell>
        </row>
        <row r="166">
          <cell r="A166">
            <v>45721.541669999999</v>
          </cell>
          <cell r="B166">
            <v>13</v>
          </cell>
          <cell r="C166">
            <v>1677.98</v>
          </cell>
          <cell r="D166">
            <v>105.78</v>
          </cell>
          <cell r="E166">
            <v>0</v>
          </cell>
          <cell r="F166">
            <v>1704.5</v>
          </cell>
        </row>
        <row r="167">
          <cell r="A167">
            <v>45721.583330000001</v>
          </cell>
          <cell r="B167">
            <v>14</v>
          </cell>
          <cell r="C167">
            <v>1685.21</v>
          </cell>
          <cell r="D167">
            <v>4.5599999999999996</v>
          </cell>
          <cell r="E167">
            <v>0.94</v>
          </cell>
          <cell r="F167">
            <v>1711.73</v>
          </cell>
        </row>
        <row r="168">
          <cell r="A168">
            <v>45721.625</v>
          </cell>
          <cell r="B168">
            <v>15</v>
          </cell>
          <cell r="C168">
            <v>1668.81</v>
          </cell>
          <cell r="D168">
            <v>0</v>
          </cell>
          <cell r="E168">
            <v>25.73</v>
          </cell>
          <cell r="F168">
            <v>1695.33</v>
          </cell>
        </row>
        <row r="169">
          <cell r="A169">
            <v>45721.666669999999</v>
          </cell>
          <cell r="B169">
            <v>16</v>
          </cell>
          <cell r="C169">
            <v>1654.98</v>
          </cell>
          <cell r="D169">
            <v>0</v>
          </cell>
          <cell r="E169">
            <v>55.53</v>
          </cell>
          <cell r="F169">
            <v>1681.5</v>
          </cell>
        </row>
        <row r="170">
          <cell r="A170">
            <v>45721.708330000001</v>
          </cell>
          <cell r="B170">
            <v>17</v>
          </cell>
          <cell r="C170">
            <v>1666.16</v>
          </cell>
          <cell r="D170">
            <v>27.4</v>
          </cell>
          <cell r="E170">
            <v>0</v>
          </cell>
          <cell r="F170">
            <v>1692.68</v>
          </cell>
        </row>
        <row r="171">
          <cell r="A171">
            <v>45721.75</v>
          </cell>
          <cell r="B171">
            <v>18</v>
          </cell>
          <cell r="C171">
            <v>1757.2</v>
          </cell>
          <cell r="D171">
            <v>0</v>
          </cell>
          <cell r="E171">
            <v>102.23</v>
          </cell>
          <cell r="F171">
            <v>1783.72</v>
          </cell>
        </row>
        <row r="172">
          <cell r="A172">
            <v>45721.791669999999</v>
          </cell>
          <cell r="B172">
            <v>19</v>
          </cell>
          <cell r="C172">
            <v>1757.6</v>
          </cell>
          <cell r="D172">
            <v>0</v>
          </cell>
          <cell r="E172">
            <v>82.45</v>
          </cell>
          <cell r="F172">
            <v>1784.12</v>
          </cell>
        </row>
        <row r="173">
          <cell r="A173">
            <v>45721.833330000001</v>
          </cell>
          <cell r="B173">
            <v>20</v>
          </cell>
          <cell r="C173">
            <v>1743.07</v>
          </cell>
          <cell r="D173">
            <v>0</v>
          </cell>
          <cell r="E173">
            <v>140.94999999999999</v>
          </cell>
          <cell r="F173">
            <v>1769.59</v>
          </cell>
        </row>
        <row r="174">
          <cell r="A174">
            <v>45721.875</v>
          </cell>
          <cell r="B174">
            <v>21</v>
          </cell>
          <cell r="C174">
            <v>1635.49</v>
          </cell>
          <cell r="D174">
            <v>0</v>
          </cell>
          <cell r="E174">
            <v>158.65</v>
          </cell>
          <cell r="F174">
            <v>1662.01</v>
          </cell>
        </row>
        <row r="175">
          <cell r="A175">
            <v>45721.916669999999</v>
          </cell>
          <cell r="B175">
            <v>22</v>
          </cell>
          <cell r="C175">
            <v>1641.59</v>
          </cell>
          <cell r="D175">
            <v>85.2</v>
          </cell>
          <cell r="E175">
            <v>0</v>
          </cell>
          <cell r="F175">
            <v>1668.11</v>
          </cell>
        </row>
        <row r="176">
          <cell r="A176">
            <v>45721.958330000001</v>
          </cell>
          <cell r="B176">
            <v>23</v>
          </cell>
          <cell r="C176">
            <v>1490.63</v>
          </cell>
          <cell r="D176">
            <v>0</v>
          </cell>
          <cell r="E176">
            <v>297.94</v>
          </cell>
          <cell r="F176">
            <v>1517.15</v>
          </cell>
        </row>
        <row r="177">
          <cell r="A177">
            <v>45722</v>
          </cell>
          <cell r="B177">
            <v>0</v>
          </cell>
          <cell r="C177">
            <v>1461.03</v>
          </cell>
          <cell r="D177">
            <v>0</v>
          </cell>
          <cell r="E177">
            <v>659.83</v>
          </cell>
          <cell r="F177">
            <v>1487.55</v>
          </cell>
        </row>
        <row r="178">
          <cell r="A178">
            <v>45722.041669999999</v>
          </cell>
          <cell r="B178">
            <v>1</v>
          </cell>
          <cell r="C178">
            <v>1424.64</v>
          </cell>
          <cell r="D178">
            <v>0</v>
          </cell>
          <cell r="E178">
            <v>709.91</v>
          </cell>
          <cell r="F178">
            <v>1451.16</v>
          </cell>
        </row>
        <row r="179">
          <cell r="A179">
            <v>45722.083330000001</v>
          </cell>
          <cell r="B179">
            <v>2</v>
          </cell>
          <cell r="C179">
            <v>1397.81</v>
          </cell>
          <cell r="D179">
            <v>0</v>
          </cell>
          <cell r="E179">
            <v>766.98</v>
          </cell>
          <cell r="F179">
            <v>1424.33</v>
          </cell>
        </row>
        <row r="180">
          <cell r="A180">
            <v>45722.125</v>
          </cell>
          <cell r="B180">
            <v>3</v>
          </cell>
          <cell r="C180">
            <v>1392.14</v>
          </cell>
          <cell r="D180">
            <v>0</v>
          </cell>
          <cell r="E180">
            <v>767.2</v>
          </cell>
          <cell r="F180">
            <v>1418.66</v>
          </cell>
        </row>
        <row r="181">
          <cell r="A181">
            <v>45722.166669999999</v>
          </cell>
          <cell r="B181">
            <v>4</v>
          </cell>
          <cell r="C181">
            <v>1400.76</v>
          </cell>
          <cell r="D181">
            <v>0</v>
          </cell>
          <cell r="E181">
            <v>203.39</v>
          </cell>
          <cell r="F181">
            <v>1427.28</v>
          </cell>
        </row>
        <row r="182">
          <cell r="A182">
            <v>45722.208330000001</v>
          </cell>
          <cell r="B182">
            <v>5</v>
          </cell>
          <cell r="C182">
            <v>1449.16</v>
          </cell>
          <cell r="D182">
            <v>308.37</v>
          </cell>
          <cell r="E182">
            <v>0</v>
          </cell>
          <cell r="F182">
            <v>1475.68</v>
          </cell>
        </row>
        <row r="183">
          <cell r="A183">
            <v>45722.25</v>
          </cell>
          <cell r="B183">
            <v>6</v>
          </cell>
          <cell r="C183">
            <v>1651.96</v>
          </cell>
          <cell r="D183">
            <v>37.18</v>
          </cell>
          <cell r="E183">
            <v>24.23</v>
          </cell>
          <cell r="F183">
            <v>1678.48</v>
          </cell>
        </row>
        <row r="184">
          <cell r="A184">
            <v>45722.291669999999</v>
          </cell>
          <cell r="B184">
            <v>7</v>
          </cell>
          <cell r="C184">
            <v>1855.04</v>
          </cell>
          <cell r="D184">
            <v>0</v>
          </cell>
          <cell r="E184">
            <v>712.15</v>
          </cell>
          <cell r="F184">
            <v>1881.56</v>
          </cell>
        </row>
        <row r="185">
          <cell r="A185">
            <v>45722.333330000001</v>
          </cell>
          <cell r="B185">
            <v>8</v>
          </cell>
          <cell r="C185">
            <v>1526.31</v>
          </cell>
          <cell r="D185">
            <v>0</v>
          </cell>
          <cell r="E185">
            <v>325.39</v>
          </cell>
          <cell r="F185">
            <v>1552.83</v>
          </cell>
        </row>
        <row r="186">
          <cell r="A186">
            <v>45722.375</v>
          </cell>
          <cell r="B186">
            <v>9</v>
          </cell>
          <cell r="C186">
            <v>1882.92</v>
          </cell>
          <cell r="D186">
            <v>0</v>
          </cell>
          <cell r="E186">
            <v>1122.19</v>
          </cell>
          <cell r="F186">
            <v>1909.44</v>
          </cell>
        </row>
        <row r="187">
          <cell r="A187">
            <v>45722.416669999999</v>
          </cell>
          <cell r="B187">
            <v>10</v>
          </cell>
          <cell r="C187">
            <v>2010.4</v>
          </cell>
          <cell r="D187">
            <v>0</v>
          </cell>
          <cell r="E187">
            <v>1274</v>
          </cell>
          <cell r="F187">
            <v>2036.92</v>
          </cell>
        </row>
        <row r="188">
          <cell r="A188">
            <v>45722.458330000001</v>
          </cell>
          <cell r="B188">
            <v>11</v>
          </cell>
          <cell r="C188">
            <v>2040.85</v>
          </cell>
          <cell r="D188">
            <v>0</v>
          </cell>
          <cell r="E188">
            <v>1305.8599999999999</v>
          </cell>
          <cell r="F188">
            <v>2067.37</v>
          </cell>
        </row>
        <row r="189">
          <cell r="A189">
            <v>45722.5</v>
          </cell>
          <cell r="B189">
            <v>12</v>
          </cell>
          <cell r="C189">
            <v>2035.25</v>
          </cell>
          <cell r="D189">
            <v>0</v>
          </cell>
          <cell r="E189">
            <v>1425.63</v>
          </cell>
          <cell r="F189">
            <v>2061.77</v>
          </cell>
        </row>
        <row r="190">
          <cell r="A190">
            <v>45722.541669999999</v>
          </cell>
          <cell r="B190">
            <v>13</v>
          </cell>
          <cell r="C190">
            <v>2028.21</v>
          </cell>
          <cell r="D190">
            <v>0</v>
          </cell>
          <cell r="E190">
            <v>1468.33</v>
          </cell>
          <cell r="F190">
            <v>2054.73</v>
          </cell>
        </row>
        <row r="191">
          <cell r="A191">
            <v>45722.583330000001</v>
          </cell>
          <cell r="B191">
            <v>14</v>
          </cell>
          <cell r="C191">
            <v>2010.51</v>
          </cell>
          <cell r="D191">
            <v>0</v>
          </cell>
          <cell r="E191">
            <v>1314.7</v>
          </cell>
          <cell r="F191">
            <v>2037.03</v>
          </cell>
        </row>
        <row r="192">
          <cell r="A192">
            <v>45722.625</v>
          </cell>
          <cell r="B192">
            <v>15</v>
          </cell>
          <cell r="C192">
            <v>1969.83</v>
          </cell>
          <cell r="D192">
            <v>0</v>
          </cell>
          <cell r="E192">
            <v>1259.58</v>
          </cell>
          <cell r="F192">
            <v>1996.35</v>
          </cell>
        </row>
        <row r="193">
          <cell r="A193">
            <v>45722.666669999999</v>
          </cell>
          <cell r="B193">
            <v>16</v>
          </cell>
          <cell r="C193">
            <v>1929.74</v>
          </cell>
          <cell r="D193">
            <v>0</v>
          </cell>
          <cell r="E193">
            <v>1226.71</v>
          </cell>
          <cell r="F193">
            <v>1956.26</v>
          </cell>
        </row>
        <row r="194">
          <cell r="A194">
            <v>45722.708330000001</v>
          </cell>
          <cell r="B194">
            <v>17</v>
          </cell>
          <cell r="C194">
            <v>1664.32</v>
          </cell>
          <cell r="D194">
            <v>37.81</v>
          </cell>
          <cell r="E194">
            <v>0</v>
          </cell>
          <cell r="F194">
            <v>1690.84</v>
          </cell>
        </row>
        <row r="195">
          <cell r="A195">
            <v>45722.75</v>
          </cell>
          <cell r="B195">
            <v>18</v>
          </cell>
          <cell r="C195">
            <v>1769.3</v>
          </cell>
          <cell r="D195">
            <v>88.67</v>
          </cell>
          <cell r="E195">
            <v>0</v>
          </cell>
          <cell r="F195">
            <v>1795.82</v>
          </cell>
        </row>
        <row r="196">
          <cell r="A196">
            <v>45722.791669999999</v>
          </cell>
          <cell r="B196">
            <v>19</v>
          </cell>
          <cell r="C196">
            <v>1811.91</v>
          </cell>
          <cell r="D196">
            <v>0</v>
          </cell>
          <cell r="E196">
            <v>222.72</v>
          </cell>
          <cell r="F196">
            <v>1838.43</v>
          </cell>
        </row>
        <row r="197">
          <cell r="A197">
            <v>45722.833330000001</v>
          </cell>
          <cell r="B197">
            <v>20</v>
          </cell>
          <cell r="C197">
            <v>2030.3</v>
          </cell>
          <cell r="D197">
            <v>0</v>
          </cell>
          <cell r="E197">
            <v>1167.18</v>
          </cell>
          <cell r="F197">
            <v>2056.8200000000002</v>
          </cell>
        </row>
        <row r="198">
          <cell r="A198">
            <v>45722.875</v>
          </cell>
          <cell r="B198">
            <v>21</v>
          </cell>
          <cell r="C198">
            <v>1903.57</v>
          </cell>
          <cell r="D198">
            <v>0</v>
          </cell>
          <cell r="E198">
            <v>1311.52</v>
          </cell>
          <cell r="F198">
            <v>1930.09</v>
          </cell>
        </row>
        <row r="199">
          <cell r="A199">
            <v>45722.916669999999</v>
          </cell>
          <cell r="B199">
            <v>22</v>
          </cell>
          <cell r="C199">
            <v>1779</v>
          </cell>
          <cell r="D199">
            <v>0</v>
          </cell>
          <cell r="E199">
            <v>101.8</v>
          </cell>
          <cell r="F199">
            <v>1805.52</v>
          </cell>
        </row>
        <row r="200">
          <cell r="A200">
            <v>45722.958330000001</v>
          </cell>
          <cell r="B200">
            <v>23</v>
          </cell>
          <cell r="C200">
            <v>1616.58</v>
          </cell>
          <cell r="D200">
            <v>0</v>
          </cell>
          <cell r="E200">
            <v>210.14</v>
          </cell>
          <cell r="F200">
            <v>1643.1</v>
          </cell>
        </row>
        <row r="201">
          <cell r="A201">
            <v>45723</v>
          </cell>
          <cell r="B201">
            <v>0</v>
          </cell>
          <cell r="C201">
            <v>1493.77</v>
          </cell>
          <cell r="D201">
            <v>0</v>
          </cell>
          <cell r="E201">
            <v>848.5</v>
          </cell>
          <cell r="F201">
            <v>1520.29</v>
          </cell>
        </row>
        <row r="202">
          <cell r="A202">
            <v>45723.041669999999</v>
          </cell>
          <cell r="B202">
            <v>1</v>
          </cell>
          <cell r="C202">
            <v>1424.57</v>
          </cell>
          <cell r="D202">
            <v>0</v>
          </cell>
          <cell r="E202">
            <v>658.16</v>
          </cell>
          <cell r="F202">
            <v>1451.09</v>
          </cell>
        </row>
        <row r="203">
          <cell r="A203">
            <v>45723.083330000001</v>
          </cell>
          <cell r="B203">
            <v>2</v>
          </cell>
          <cell r="C203">
            <v>1397.37</v>
          </cell>
          <cell r="D203">
            <v>0</v>
          </cell>
          <cell r="E203">
            <v>671.46</v>
          </cell>
          <cell r="F203">
            <v>1423.89</v>
          </cell>
        </row>
        <row r="204">
          <cell r="A204">
            <v>45723.125</v>
          </cell>
          <cell r="B204">
            <v>3</v>
          </cell>
          <cell r="C204">
            <v>1391.59</v>
          </cell>
          <cell r="D204">
            <v>0</v>
          </cell>
          <cell r="E204">
            <v>639.09</v>
          </cell>
          <cell r="F204">
            <v>1418.11</v>
          </cell>
        </row>
        <row r="205">
          <cell r="A205">
            <v>45723.166669999999</v>
          </cell>
          <cell r="B205">
            <v>4</v>
          </cell>
          <cell r="C205">
            <v>1410.25</v>
          </cell>
          <cell r="D205">
            <v>0</v>
          </cell>
          <cell r="E205">
            <v>350</v>
          </cell>
          <cell r="F205">
            <v>1436.77</v>
          </cell>
        </row>
        <row r="206">
          <cell r="A206">
            <v>45723.208330000001</v>
          </cell>
          <cell r="B206">
            <v>5</v>
          </cell>
          <cell r="C206">
            <v>1482.86</v>
          </cell>
          <cell r="D206">
            <v>0</v>
          </cell>
          <cell r="E206">
            <v>361.52</v>
          </cell>
          <cell r="F206">
            <v>1509.38</v>
          </cell>
        </row>
        <row r="207">
          <cell r="A207">
            <v>45723.25</v>
          </cell>
          <cell r="B207">
            <v>6</v>
          </cell>
          <cell r="C207">
            <v>1703.48</v>
          </cell>
          <cell r="D207">
            <v>0</v>
          </cell>
          <cell r="E207">
            <v>455.46</v>
          </cell>
          <cell r="F207">
            <v>1730</v>
          </cell>
        </row>
        <row r="208">
          <cell r="A208">
            <v>45723.291669999999</v>
          </cell>
          <cell r="B208">
            <v>7</v>
          </cell>
          <cell r="C208">
            <v>1795.24</v>
          </cell>
          <cell r="D208">
            <v>0</v>
          </cell>
          <cell r="E208">
            <v>339.03</v>
          </cell>
          <cell r="F208">
            <v>1821.76</v>
          </cell>
        </row>
        <row r="209">
          <cell r="A209">
            <v>45723.333330000001</v>
          </cell>
          <cell r="B209">
            <v>8</v>
          </cell>
          <cell r="C209">
            <v>1498.51</v>
          </cell>
          <cell r="D209">
            <v>0</v>
          </cell>
          <cell r="E209">
            <v>269.98</v>
          </cell>
          <cell r="F209">
            <v>1525.03</v>
          </cell>
        </row>
        <row r="210">
          <cell r="A210">
            <v>45723.375</v>
          </cell>
          <cell r="B210">
            <v>9</v>
          </cell>
          <cell r="C210">
            <v>1841.9</v>
          </cell>
          <cell r="D210">
            <v>0</v>
          </cell>
          <cell r="E210">
            <v>1249</v>
          </cell>
          <cell r="F210">
            <v>1868.42</v>
          </cell>
        </row>
        <row r="211">
          <cell r="A211">
            <v>45723.416669999999</v>
          </cell>
          <cell r="B211">
            <v>10</v>
          </cell>
          <cell r="C211">
            <v>1983.06</v>
          </cell>
          <cell r="D211">
            <v>0</v>
          </cell>
          <cell r="E211">
            <v>1448.65</v>
          </cell>
          <cell r="F211">
            <v>2009.58</v>
          </cell>
        </row>
        <row r="212">
          <cell r="A212">
            <v>45723.458330000001</v>
          </cell>
          <cell r="B212">
            <v>11</v>
          </cell>
          <cell r="C212">
            <v>2014.64</v>
          </cell>
          <cell r="D212">
            <v>0</v>
          </cell>
          <cell r="E212">
            <v>1565.25</v>
          </cell>
          <cell r="F212">
            <v>2041.16</v>
          </cell>
        </row>
        <row r="213">
          <cell r="A213">
            <v>45723.5</v>
          </cell>
          <cell r="B213">
            <v>12</v>
          </cell>
          <cell r="C213">
            <v>2000.19</v>
          </cell>
          <cell r="D213">
            <v>0</v>
          </cell>
          <cell r="E213">
            <v>1604.47</v>
          </cell>
          <cell r="F213">
            <v>2026.71</v>
          </cell>
        </row>
        <row r="214">
          <cell r="A214">
            <v>45723.541669999999</v>
          </cell>
          <cell r="B214">
            <v>13</v>
          </cell>
          <cell r="C214">
            <v>2032.24</v>
          </cell>
          <cell r="D214">
            <v>0</v>
          </cell>
          <cell r="E214">
            <v>1642.17</v>
          </cell>
          <cell r="F214">
            <v>2058.7600000000002</v>
          </cell>
        </row>
        <row r="215">
          <cell r="A215">
            <v>45723.583330000001</v>
          </cell>
          <cell r="B215">
            <v>14</v>
          </cell>
          <cell r="C215">
            <v>2022.64</v>
          </cell>
          <cell r="D215">
            <v>0</v>
          </cell>
          <cell r="E215">
            <v>1564.05</v>
          </cell>
          <cell r="F215">
            <v>2049.16</v>
          </cell>
        </row>
        <row r="216">
          <cell r="A216">
            <v>45723.625</v>
          </cell>
          <cell r="B216">
            <v>15</v>
          </cell>
          <cell r="C216">
            <v>1983.65</v>
          </cell>
          <cell r="D216">
            <v>0</v>
          </cell>
          <cell r="E216">
            <v>1597.58</v>
          </cell>
          <cell r="F216">
            <v>2010.17</v>
          </cell>
        </row>
        <row r="217">
          <cell r="A217">
            <v>45723.666669999999</v>
          </cell>
          <cell r="B217">
            <v>16</v>
          </cell>
          <cell r="C217">
            <v>1943.27</v>
          </cell>
          <cell r="D217">
            <v>0</v>
          </cell>
          <cell r="E217">
            <v>1612.04</v>
          </cell>
          <cell r="F217">
            <v>1969.79</v>
          </cell>
        </row>
        <row r="218">
          <cell r="A218">
            <v>45723.708330000001</v>
          </cell>
          <cell r="B218">
            <v>17</v>
          </cell>
          <cell r="C218">
            <v>1758.03</v>
          </cell>
          <cell r="D218">
            <v>0</v>
          </cell>
          <cell r="E218">
            <v>748.92</v>
          </cell>
          <cell r="F218">
            <v>1784.55</v>
          </cell>
        </row>
        <row r="219">
          <cell r="A219">
            <v>45723.75</v>
          </cell>
          <cell r="B219">
            <v>18</v>
          </cell>
          <cell r="C219">
            <v>1841.8</v>
          </cell>
          <cell r="D219">
            <v>0</v>
          </cell>
          <cell r="E219">
            <v>601.9</v>
          </cell>
          <cell r="F219">
            <v>1868.32</v>
          </cell>
        </row>
        <row r="220">
          <cell r="A220">
            <v>45723.791669999999</v>
          </cell>
          <cell r="B220">
            <v>19</v>
          </cell>
          <cell r="C220">
            <v>2183.81</v>
          </cell>
          <cell r="D220">
            <v>0</v>
          </cell>
          <cell r="E220">
            <v>1613.01</v>
          </cell>
          <cell r="F220">
            <v>2210.33</v>
          </cell>
        </row>
        <row r="221">
          <cell r="A221">
            <v>45723.833330000001</v>
          </cell>
          <cell r="B221">
            <v>20</v>
          </cell>
          <cell r="C221">
            <v>2037.54</v>
          </cell>
          <cell r="D221">
            <v>0</v>
          </cell>
          <cell r="E221">
            <v>1442.38</v>
          </cell>
          <cell r="F221">
            <v>2064.06</v>
          </cell>
        </row>
        <row r="222">
          <cell r="A222">
            <v>45723.875</v>
          </cell>
          <cell r="B222">
            <v>21</v>
          </cell>
          <cell r="C222">
            <v>1909.72</v>
          </cell>
          <cell r="D222">
            <v>0</v>
          </cell>
          <cell r="E222">
            <v>1590.44</v>
          </cell>
          <cell r="F222">
            <v>1936.24</v>
          </cell>
        </row>
        <row r="223">
          <cell r="A223">
            <v>45723.916669999999</v>
          </cell>
          <cell r="B223">
            <v>22</v>
          </cell>
          <cell r="C223">
            <v>1810.33</v>
          </cell>
          <cell r="D223">
            <v>0</v>
          </cell>
          <cell r="E223">
            <v>1129.8399999999999</v>
          </cell>
          <cell r="F223">
            <v>1836.85</v>
          </cell>
        </row>
        <row r="224">
          <cell r="A224">
            <v>45723.958330000001</v>
          </cell>
          <cell r="B224">
            <v>23</v>
          </cell>
          <cell r="C224">
            <v>1625.36</v>
          </cell>
          <cell r="D224">
            <v>0</v>
          </cell>
          <cell r="E224">
            <v>1115.9000000000001</v>
          </cell>
          <cell r="F224">
            <v>1651.88</v>
          </cell>
        </row>
        <row r="225">
          <cell r="A225">
            <v>45724</v>
          </cell>
          <cell r="B225">
            <v>0</v>
          </cell>
          <cell r="C225">
            <v>1526.12</v>
          </cell>
          <cell r="D225">
            <v>0</v>
          </cell>
          <cell r="E225">
            <v>467.71</v>
          </cell>
          <cell r="F225">
            <v>1552.64</v>
          </cell>
        </row>
        <row r="226">
          <cell r="A226">
            <v>45724.041669999999</v>
          </cell>
          <cell r="B226">
            <v>1</v>
          </cell>
          <cell r="C226">
            <v>1475.04</v>
          </cell>
          <cell r="D226">
            <v>0</v>
          </cell>
          <cell r="E226">
            <v>633.49</v>
          </cell>
          <cell r="F226">
            <v>1501.56</v>
          </cell>
        </row>
        <row r="227">
          <cell r="A227">
            <v>45724.083330000001</v>
          </cell>
          <cell r="B227">
            <v>2</v>
          </cell>
          <cell r="C227">
            <v>1445.57</v>
          </cell>
          <cell r="D227">
            <v>0</v>
          </cell>
          <cell r="E227">
            <v>953.24</v>
          </cell>
          <cell r="F227">
            <v>1472.09</v>
          </cell>
        </row>
        <row r="228">
          <cell r="A228">
            <v>45724.125</v>
          </cell>
          <cell r="B228">
            <v>3</v>
          </cell>
          <cell r="C228">
            <v>1436.17</v>
          </cell>
          <cell r="D228">
            <v>0</v>
          </cell>
          <cell r="E228">
            <v>881.7</v>
          </cell>
          <cell r="F228">
            <v>1462.69</v>
          </cell>
        </row>
        <row r="229">
          <cell r="A229">
            <v>45724.166669999999</v>
          </cell>
          <cell r="B229">
            <v>4</v>
          </cell>
          <cell r="C229">
            <v>1444.44</v>
          </cell>
          <cell r="D229">
            <v>0</v>
          </cell>
          <cell r="E229">
            <v>769</v>
          </cell>
          <cell r="F229">
            <v>1470.96</v>
          </cell>
        </row>
        <row r="230">
          <cell r="A230">
            <v>45724.208330000001</v>
          </cell>
          <cell r="B230">
            <v>5</v>
          </cell>
          <cell r="C230">
            <v>1480.21</v>
          </cell>
          <cell r="D230">
            <v>0</v>
          </cell>
          <cell r="E230">
            <v>518.77</v>
          </cell>
          <cell r="F230">
            <v>1506.73</v>
          </cell>
        </row>
        <row r="231">
          <cell r="A231">
            <v>45724.25</v>
          </cell>
          <cell r="B231">
            <v>6</v>
          </cell>
          <cell r="C231">
            <v>1697.26</v>
          </cell>
          <cell r="D231">
            <v>0</v>
          </cell>
          <cell r="E231">
            <v>1066.98</v>
          </cell>
          <cell r="F231">
            <v>1723.78</v>
          </cell>
        </row>
        <row r="232">
          <cell r="A232">
            <v>45724.291669999999</v>
          </cell>
          <cell r="B232">
            <v>7</v>
          </cell>
          <cell r="C232">
            <v>1973.95</v>
          </cell>
          <cell r="D232">
            <v>0</v>
          </cell>
          <cell r="E232">
            <v>1497.78</v>
          </cell>
          <cell r="F232">
            <v>2000.47</v>
          </cell>
        </row>
        <row r="233">
          <cell r="A233">
            <v>45724.333330000001</v>
          </cell>
          <cell r="B233">
            <v>8</v>
          </cell>
          <cell r="C233">
            <v>1424.48</v>
          </cell>
          <cell r="D233">
            <v>0</v>
          </cell>
          <cell r="E233">
            <v>668.51</v>
          </cell>
          <cell r="F233">
            <v>1451</v>
          </cell>
        </row>
        <row r="234">
          <cell r="A234">
            <v>45724.375</v>
          </cell>
          <cell r="B234">
            <v>9</v>
          </cell>
          <cell r="C234">
            <v>1691.4</v>
          </cell>
          <cell r="D234">
            <v>0</v>
          </cell>
          <cell r="E234">
            <v>1262.0899999999999</v>
          </cell>
          <cell r="F234">
            <v>1717.92</v>
          </cell>
        </row>
        <row r="235">
          <cell r="A235">
            <v>45724.416669999999</v>
          </cell>
          <cell r="B235">
            <v>10</v>
          </cell>
          <cell r="C235">
            <v>1854.92</v>
          </cell>
          <cell r="D235">
            <v>0</v>
          </cell>
          <cell r="E235">
            <v>1459.66</v>
          </cell>
          <cell r="F235">
            <v>1881.44</v>
          </cell>
        </row>
        <row r="236">
          <cell r="A236">
            <v>45724.458330000001</v>
          </cell>
          <cell r="B236">
            <v>11</v>
          </cell>
          <cell r="C236">
            <v>1886.11</v>
          </cell>
          <cell r="D236">
            <v>0</v>
          </cell>
          <cell r="E236">
            <v>1535.07</v>
          </cell>
          <cell r="F236">
            <v>1912.63</v>
          </cell>
        </row>
        <row r="237">
          <cell r="A237">
            <v>45724.5</v>
          </cell>
          <cell r="B237">
            <v>12</v>
          </cell>
          <cell r="C237">
            <v>1891.19</v>
          </cell>
          <cell r="D237">
            <v>0</v>
          </cell>
          <cell r="E237">
            <v>1657.75</v>
          </cell>
          <cell r="F237">
            <v>1917.71</v>
          </cell>
        </row>
        <row r="238">
          <cell r="A238">
            <v>45724.541669999999</v>
          </cell>
          <cell r="B238">
            <v>13</v>
          </cell>
          <cell r="C238">
            <v>1908.07</v>
          </cell>
          <cell r="D238">
            <v>0</v>
          </cell>
          <cell r="E238">
            <v>1640.43</v>
          </cell>
          <cell r="F238">
            <v>1934.59</v>
          </cell>
        </row>
        <row r="239">
          <cell r="A239">
            <v>45724.583330000001</v>
          </cell>
          <cell r="B239">
            <v>14</v>
          </cell>
          <cell r="C239">
            <v>1855.49</v>
          </cell>
          <cell r="D239">
            <v>0</v>
          </cell>
          <cell r="E239">
            <v>1516.72</v>
          </cell>
          <cell r="F239">
            <v>1882.01</v>
          </cell>
        </row>
        <row r="240">
          <cell r="A240">
            <v>45724.625</v>
          </cell>
          <cell r="B240">
            <v>15</v>
          </cell>
          <cell r="C240">
            <v>1841.3</v>
          </cell>
          <cell r="D240">
            <v>0</v>
          </cell>
          <cell r="E240">
            <v>1523.54</v>
          </cell>
          <cell r="F240">
            <v>1867.82</v>
          </cell>
        </row>
        <row r="241">
          <cell r="A241">
            <v>45724.666669999999</v>
          </cell>
          <cell r="B241">
            <v>16</v>
          </cell>
          <cell r="C241">
            <v>1844.6</v>
          </cell>
          <cell r="D241">
            <v>0</v>
          </cell>
          <cell r="E241">
            <v>1513.76</v>
          </cell>
          <cell r="F241">
            <v>1871.12</v>
          </cell>
        </row>
        <row r="242">
          <cell r="A242">
            <v>45724.708330000001</v>
          </cell>
          <cell r="B242">
            <v>17</v>
          </cell>
          <cell r="C242">
            <v>1931.27</v>
          </cell>
          <cell r="D242">
            <v>0</v>
          </cell>
          <cell r="E242">
            <v>1694.22</v>
          </cell>
          <cell r="F242">
            <v>1957.79</v>
          </cell>
        </row>
        <row r="243">
          <cell r="A243">
            <v>45724.75</v>
          </cell>
          <cell r="B243">
            <v>18</v>
          </cell>
          <cell r="C243">
            <v>2212.98</v>
          </cell>
          <cell r="D243">
            <v>0</v>
          </cell>
          <cell r="E243">
            <v>1908.84</v>
          </cell>
          <cell r="F243">
            <v>2239.5</v>
          </cell>
        </row>
        <row r="244">
          <cell r="A244">
            <v>45724.791669999999</v>
          </cell>
          <cell r="B244">
            <v>19</v>
          </cell>
          <cell r="C244">
            <v>2123.7600000000002</v>
          </cell>
          <cell r="D244">
            <v>0</v>
          </cell>
          <cell r="E244">
            <v>1852.98</v>
          </cell>
          <cell r="F244">
            <v>2150.2800000000002</v>
          </cell>
        </row>
        <row r="245">
          <cell r="A245">
            <v>45724.833330000001</v>
          </cell>
          <cell r="B245">
            <v>20</v>
          </cell>
          <cell r="C245">
            <v>1962.61</v>
          </cell>
          <cell r="D245">
            <v>0</v>
          </cell>
          <cell r="E245">
            <v>1669.8</v>
          </cell>
          <cell r="F245">
            <v>1989.13</v>
          </cell>
        </row>
        <row r="246">
          <cell r="A246">
            <v>45724.875</v>
          </cell>
          <cell r="B246">
            <v>21</v>
          </cell>
          <cell r="C246">
            <v>1861.15</v>
          </cell>
          <cell r="D246">
            <v>0</v>
          </cell>
          <cell r="E246">
            <v>1890.41</v>
          </cell>
          <cell r="F246">
            <v>1887.67</v>
          </cell>
        </row>
        <row r="247">
          <cell r="A247">
            <v>45724.916669999999</v>
          </cell>
          <cell r="B247">
            <v>22</v>
          </cell>
          <cell r="C247">
            <v>1800.82</v>
          </cell>
          <cell r="D247">
            <v>0</v>
          </cell>
          <cell r="E247">
            <v>1260.75</v>
          </cell>
          <cell r="F247">
            <v>1827.34</v>
          </cell>
        </row>
        <row r="248">
          <cell r="A248">
            <v>45724.958330000001</v>
          </cell>
          <cell r="B248">
            <v>23</v>
          </cell>
          <cell r="C248">
            <v>1656.8</v>
          </cell>
          <cell r="D248">
            <v>0</v>
          </cell>
          <cell r="E248">
            <v>1102.43</v>
          </cell>
          <cell r="F248">
            <v>1683.32</v>
          </cell>
        </row>
        <row r="249">
          <cell r="A249">
            <v>45725</v>
          </cell>
          <cell r="B249">
            <v>0</v>
          </cell>
          <cell r="C249">
            <v>1588.9</v>
          </cell>
          <cell r="D249">
            <v>0</v>
          </cell>
          <cell r="E249">
            <v>941.47</v>
          </cell>
          <cell r="F249">
            <v>1615.42</v>
          </cell>
        </row>
        <row r="250">
          <cell r="A250">
            <v>45725.041669999999</v>
          </cell>
          <cell r="B250">
            <v>1</v>
          </cell>
          <cell r="C250">
            <v>1536.82</v>
          </cell>
          <cell r="D250">
            <v>0</v>
          </cell>
          <cell r="E250">
            <v>1202.32</v>
          </cell>
          <cell r="F250">
            <v>1563.34</v>
          </cell>
        </row>
        <row r="251">
          <cell r="A251">
            <v>45725.083330000001</v>
          </cell>
          <cell r="B251">
            <v>2</v>
          </cell>
          <cell r="C251">
            <v>1377.78</v>
          </cell>
          <cell r="D251">
            <v>0</v>
          </cell>
          <cell r="E251">
            <v>415.91</v>
          </cell>
          <cell r="F251">
            <v>1404.3</v>
          </cell>
        </row>
        <row r="252">
          <cell r="A252">
            <v>45725.125</v>
          </cell>
          <cell r="B252">
            <v>3</v>
          </cell>
          <cell r="C252">
            <v>1355.27</v>
          </cell>
          <cell r="D252">
            <v>0</v>
          </cell>
          <cell r="E252">
            <v>281.55</v>
          </cell>
          <cell r="F252">
            <v>1381.79</v>
          </cell>
        </row>
        <row r="253">
          <cell r="A253">
            <v>45725.166669999999</v>
          </cell>
          <cell r="B253">
            <v>4</v>
          </cell>
          <cell r="C253">
            <v>1359.22</v>
          </cell>
          <cell r="D253">
            <v>0</v>
          </cell>
          <cell r="E253">
            <v>299.74</v>
          </cell>
          <cell r="F253">
            <v>1385.74</v>
          </cell>
        </row>
        <row r="254">
          <cell r="A254">
            <v>45725.208330000001</v>
          </cell>
          <cell r="B254">
            <v>5</v>
          </cell>
          <cell r="C254">
            <v>1416.67</v>
          </cell>
          <cell r="D254">
            <v>0</v>
          </cell>
          <cell r="E254">
            <v>489.97</v>
          </cell>
          <cell r="F254">
            <v>1443.19</v>
          </cell>
        </row>
        <row r="255">
          <cell r="A255">
            <v>45725.25</v>
          </cell>
          <cell r="B255">
            <v>6</v>
          </cell>
          <cell r="C255">
            <v>1495.19</v>
          </cell>
          <cell r="D255">
            <v>0</v>
          </cell>
          <cell r="E255">
            <v>396.24</v>
          </cell>
          <cell r="F255">
            <v>1521.71</v>
          </cell>
        </row>
        <row r="256">
          <cell r="A256">
            <v>45725.291669999999</v>
          </cell>
          <cell r="B256">
            <v>7</v>
          </cell>
          <cell r="C256">
            <v>1510.96</v>
          </cell>
          <cell r="D256">
            <v>0</v>
          </cell>
          <cell r="E256">
            <v>164.08</v>
          </cell>
          <cell r="F256">
            <v>1537.48</v>
          </cell>
        </row>
        <row r="257">
          <cell r="A257">
            <v>45725.333330000001</v>
          </cell>
          <cell r="B257">
            <v>8</v>
          </cell>
          <cell r="C257">
            <v>1296.17</v>
          </cell>
          <cell r="D257">
            <v>0</v>
          </cell>
          <cell r="E257">
            <v>142.88</v>
          </cell>
          <cell r="F257">
            <v>1322.69</v>
          </cell>
        </row>
        <row r="258">
          <cell r="A258">
            <v>45725.375</v>
          </cell>
          <cell r="B258">
            <v>9</v>
          </cell>
          <cell r="C258">
            <v>1524.69</v>
          </cell>
          <cell r="D258">
            <v>0</v>
          </cell>
          <cell r="E258">
            <v>1822.43</v>
          </cell>
          <cell r="F258">
            <v>1551.21</v>
          </cell>
        </row>
        <row r="259">
          <cell r="A259">
            <v>45725.416669999999</v>
          </cell>
          <cell r="B259">
            <v>10</v>
          </cell>
          <cell r="C259">
            <v>1665.88</v>
          </cell>
          <cell r="D259">
            <v>0</v>
          </cell>
          <cell r="E259">
            <v>1767.92</v>
          </cell>
          <cell r="F259">
            <v>1692.4</v>
          </cell>
        </row>
        <row r="260">
          <cell r="A260">
            <v>45725.458330000001</v>
          </cell>
          <cell r="B260">
            <v>11</v>
          </cell>
          <cell r="C260">
            <v>1714.86</v>
          </cell>
          <cell r="D260">
            <v>0</v>
          </cell>
          <cell r="E260">
            <v>1909.43</v>
          </cell>
          <cell r="F260">
            <v>1741.38</v>
          </cell>
        </row>
        <row r="261">
          <cell r="A261">
            <v>45725.5</v>
          </cell>
          <cell r="B261">
            <v>12</v>
          </cell>
          <cell r="C261">
            <v>1718.07</v>
          </cell>
          <cell r="D261">
            <v>0</v>
          </cell>
          <cell r="E261">
            <v>1910.67</v>
          </cell>
          <cell r="F261">
            <v>1744.59</v>
          </cell>
        </row>
        <row r="262">
          <cell r="A262">
            <v>45725.541669999999</v>
          </cell>
          <cell r="B262">
            <v>13</v>
          </cell>
          <cell r="C262">
            <v>1719.39</v>
          </cell>
          <cell r="D262">
            <v>0</v>
          </cell>
          <cell r="E262">
            <v>1988.89</v>
          </cell>
          <cell r="F262">
            <v>1745.91</v>
          </cell>
        </row>
        <row r="263">
          <cell r="A263">
            <v>45725.583330000001</v>
          </cell>
          <cell r="B263">
            <v>14</v>
          </cell>
          <cell r="C263">
            <v>1713.15</v>
          </cell>
          <cell r="D263">
            <v>0</v>
          </cell>
          <cell r="E263">
            <v>1958.05</v>
          </cell>
          <cell r="F263">
            <v>1739.67</v>
          </cell>
        </row>
        <row r="264">
          <cell r="A264">
            <v>45725.625</v>
          </cell>
          <cell r="B264">
            <v>15</v>
          </cell>
          <cell r="C264">
            <v>1701.01</v>
          </cell>
          <cell r="D264">
            <v>0</v>
          </cell>
          <cell r="E264">
            <v>1931.33</v>
          </cell>
          <cell r="F264">
            <v>1727.53</v>
          </cell>
        </row>
        <row r="265">
          <cell r="A265">
            <v>45725.666669999999</v>
          </cell>
          <cell r="B265">
            <v>16</v>
          </cell>
          <cell r="C265">
            <v>1857.2</v>
          </cell>
          <cell r="D265">
            <v>0</v>
          </cell>
          <cell r="E265">
            <v>1820.04</v>
          </cell>
          <cell r="F265">
            <v>1883.72</v>
          </cell>
        </row>
        <row r="266">
          <cell r="A266">
            <v>45725.708330000001</v>
          </cell>
          <cell r="B266">
            <v>17</v>
          </cell>
          <cell r="C266">
            <v>2007.76</v>
          </cell>
          <cell r="D266">
            <v>0</v>
          </cell>
          <cell r="E266">
            <v>1941.92</v>
          </cell>
          <cell r="F266">
            <v>2034.28</v>
          </cell>
        </row>
        <row r="267">
          <cell r="A267">
            <v>45725.75</v>
          </cell>
          <cell r="B267">
            <v>18</v>
          </cell>
          <cell r="C267">
            <v>1648.03</v>
          </cell>
          <cell r="D267">
            <v>0</v>
          </cell>
          <cell r="E267">
            <v>338.45</v>
          </cell>
          <cell r="F267">
            <v>1674.55</v>
          </cell>
        </row>
        <row r="268">
          <cell r="A268">
            <v>45725.791669999999</v>
          </cell>
          <cell r="B268">
            <v>19</v>
          </cell>
          <cell r="C268">
            <v>2077.7399999999998</v>
          </cell>
          <cell r="D268">
            <v>0</v>
          </cell>
          <cell r="E268">
            <v>1932.44</v>
          </cell>
          <cell r="F268">
            <v>2104.2600000000002</v>
          </cell>
        </row>
        <row r="269">
          <cell r="A269">
            <v>45725.833330000001</v>
          </cell>
          <cell r="B269">
            <v>20</v>
          </cell>
          <cell r="C269">
            <v>1967.98</v>
          </cell>
          <cell r="D269">
            <v>0</v>
          </cell>
          <cell r="E269">
            <v>1853.28</v>
          </cell>
          <cell r="F269">
            <v>1994.5</v>
          </cell>
        </row>
        <row r="270">
          <cell r="A270">
            <v>45725.875</v>
          </cell>
          <cell r="B270">
            <v>21</v>
          </cell>
          <cell r="C270">
            <v>1817.56</v>
          </cell>
          <cell r="D270">
            <v>0</v>
          </cell>
          <cell r="E270">
            <v>1808.5</v>
          </cell>
          <cell r="F270">
            <v>1844.08</v>
          </cell>
        </row>
        <row r="271">
          <cell r="A271">
            <v>45725.916669999999</v>
          </cell>
          <cell r="B271">
            <v>22</v>
          </cell>
          <cell r="C271">
            <v>1928.02</v>
          </cell>
          <cell r="D271">
            <v>0</v>
          </cell>
          <cell r="E271">
            <v>1595.26</v>
          </cell>
          <cell r="F271">
            <v>1954.54</v>
          </cell>
        </row>
        <row r="272">
          <cell r="A272">
            <v>45725.958330000001</v>
          </cell>
          <cell r="B272">
            <v>23</v>
          </cell>
          <cell r="C272">
            <v>1747.2</v>
          </cell>
          <cell r="D272">
            <v>0</v>
          </cell>
          <cell r="E272">
            <v>1667.31</v>
          </cell>
          <cell r="F272">
            <v>1773.72</v>
          </cell>
        </row>
        <row r="273">
          <cell r="A273">
            <v>45726</v>
          </cell>
          <cell r="B273">
            <v>0</v>
          </cell>
          <cell r="C273">
            <v>1520.09</v>
          </cell>
          <cell r="D273">
            <v>0</v>
          </cell>
          <cell r="E273">
            <v>1027.45</v>
          </cell>
          <cell r="F273">
            <v>1546.61</v>
          </cell>
        </row>
        <row r="274">
          <cell r="A274">
            <v>45726.041669999999</v>
          </cell>
          <cell r="B274">
            <v>1</v>
          </cell>
          <cell r="C274">
            <v>1474.49</v>
          </cell>
          <cell r="D274">
            <v>0</v>
          </cell>
          <cell r="E274">
            <v>1307.8599999999999</v>
          </cell>
          <cell r="F274">
            <v>1501.01</v>
          </cell>
        </row>
        <row r="275">
          <cell r="A275">
            <v>45726.083330000001</v>
          </cell>
          <cell r="B275">
            <v>2</v>
          </cell>
          <cell r="C275">
            <v>1405.63</v>
          </cell>
          <cell r="D275">
            <v>0</v>
          </cell>
          <cell r="E275">
            <v>981.11</v>
          </cell>
          <cell r="F275">
            <v>1432.15</v>
          </cell>
        </row>
        <row r="276">
          <cell r="A276">
            <v>45726.125</v>
          </cell>
          <cell r="B276">
            <v>3</v>
          </cell>
          <cell r="C276">
            <v>1397.91</v>
          </cell>
          <cell r="D276">
            <v>0</v>
          </cell>
          <cell r="E276">
            <v>899.79</v>
          </cell>
          <cell r="F276">
            <v>1424.43</v>
          </cell>
        </row>
        <row r="277">
          <cell r="A277">
            <v>45726.166669999999</v>
          </cell>
          <cell r="B277">
            <v>4</v>
          </cell>
          <cell r="C277">
            <v>1410.14</v>
          </cell>
          <cell r="D277">
            <v>0</v>
          </cell>
          <cell r="E277">
            <v>475.05</v>
          </cell>
          <cell r="F277">
            <v>1436.66</v>
          </cell>
        </row>
        <row r="278">
          <cell r="A278">
            <v>45726.208330000001</v>
          </cell>
          <cell r="B278">
            <v>5</v>
          </cell>
          <cell r="C278">
            <v>1477.34</v>
          </cell>
          <cell r="D278">
            <v>0</v>
          </cell>
          <cell r="E278">
            <v>348</v>
          </cell>
          <cell r="F278">
            <v>1503.86</v>
          </cell>
        </row>
        <row r="279">
          <cell r="A279">
            <v>45726.25</v>
          </cell>
          <cell r="B279">
            <v>6</v>
          </cell>
          <cell r="C279">
            <v>1705.87</v>
          </cell>
          <cell r="D279">
            <v>0</v>
          </cell>
          <cell r="E279">
            <v>616.29</v>
          </cell>
          <cell r="F279">
            <v>1732.39</v>
          </cell>
        </row>
        <row r="280">
          <cell r="A280">
            <v>45726.291669999999</v>
          </cell>
          <cell r="B280">
            <v>7</v>
          </cell>
          <cell r="C280">
            <v>2110.4299999999998</v>
          </cell>
          <cell r="D280">
            <v>0</v>
          </cell>
          <cell r="E280">
            <v>1640.21</v>
          </cell>
          <cell r="F280">
            <v>2136.9499999999998</v>
          </cell>
        </row>
        <row r="281">
          <cell r="A281">
            <v>45726.333330000001</v>
          </cell>
          <cell r="B281">
            <v>8</v>
          </cell>
          <cell r="C281">
            <v>1504.86</v>
          </cell>
          <cell r="D281">
            <v>0</v>
          </cell>
          <cell r="E281">
            <v>593.75</v>
          </cell>
          <cell r="F281">
            <v>1531.38</v>
          </cell>
        </row>
        <row r="282">
          <cell r="A282">
            <v>45726.375</v>
          </cell>
          <cell r="B282">
            <v>9</v>
          </cell>
          <cell r="C282">
            <v>1669.28</v>
          </cell>
          <cell r="D282">
            <v>0</v>
          </cell>
          <cell r="E282">
            <v>559.70000000000005</v>
          </cell>
          <cell r="F282">
            <v>1695.8</v>
          </cell>
        </row>
        <row r="283">
          <cell r="A283">
            <v>45726.416669999999</v>
          </cell>
          <cell r="B283">
            <v>10</v>
          </cell>
          <cell r="C283">
            <v>1700.8</v>
          </cell>
          <cell r="D283">
            <v>0</v>
          </cell>
          <cell r="E283">
            <v>499.49</v>
          </cell>
          <cell r="F283">
            <v>1727.32</v>
          </cell>
        </row>
        <row r="284">
          <cell r="A284">
            <v>45726.458330000001</v>
          </cell>
          <cell r="B284">
            <v>11</v>
          </cell>
          <cell r="C284">
            <v>2018.87</v>
          </cell>
          <cell r="D284">
            <v>0</v>
          </cell>
          <cell r="E284">
            <v>1709.87</v>
          </cell>
          <cell r="F284">
            <v>2045.39</v>
          </cell>
        </row>
        <row r="285">
          <cell r="A285">
            <v>45726.5</v>
          </cell>
          <cell r="B285">
            <v>12</v>
          </cell>
          <cell r="C285">
            <v>1709.03</v>
          </cell>
          <cell r="D285">
            <v>0</v>
          </cell>
          <cell r="E285">
            <v>508.45</v>
          </cell>
          <cell r="F285">
            <v>1735.55</v>
          </cell>
        </row>
        <row r="286">
          <cell r="A286">
            <v>45726.541669999999</v>
          </cell>
          <cell r="B286">
            <v>13</v>
          </cell>
          <cell r="C286">
            <v>1730.64</v>
          </cell>
          <cell r="D286">
            <v>0</v>
          </cell>
          <cell r="E286">
            <v>498.73</v>
          </cell>
          <cell r="F286">
            <v>1757.16</v>
          </cell>
        </row>
        <row r="287">
          <cell r="A287">
            <v>45726.583330000001</v>
          </cell>
          <cell r="B287">
            <v>14</v>
          </cell>
          <cell r="C287">
            <v>2052.4299999999998</v>
          </cell>
          <cell r="D287">
            <v>0</v>
          </cell>
          <cell r="E287">
            <v>1630.56</v>
          </cell>
          <cell r="F287">
            <v>2078.9499999999998</v>
          </cell>
        </row>
        <row r="288">
          <cell r="A288">
            <v>45726.625</v>
          </cell>
          <cell r="B288">
            <v>15</v>
          </cell>
          <cell r="C288">
            <v>1748.67</v>
          </cell>
          <cell r="D288">
            <v>0</v>
          </cell>
          <cell r="E288">
            <v>526.11</v>
          </cell>
          <cell r="F288">
            <v>1775.19</v>
          </cell>
        </row>
        <row r="289">
          <cell r="A289">
            <v>45726.666669999999</v>
          </cell>
          <cell r="B289">
            <v>16</v>
          </cell>
          <cell r="C289">
            <v>1981.81</v>
          </cell>
          <cell r="D289">
            <v>0</v>
          </cell>
          <cell r="E289">
            <v>1579.47</v>
          </cell>
          <cell r="F289">
            <v>2008.33</v>
          </cell>
        </row>
        <row r="290">
          <cell r="A290">
            <v>45726.708330000001</v>
          </cell>
          <cell r="B290">
            <v>17</v>
          </cell>
          <cell r="C290">
            <v>2052.19</v>
          </cell>
          <cell r="D290">
            <v>0</v>
          </cell>
          <cell r="E290">
            <v>1840.7</v>
          </cell>
          <cell r="F290">
            <v>2078.71</v>
          </cell>
        </row>
        <row r="291">
          <cell r="A291">
            <v>45726.75</v>
          </cell>
          <cell r="B291">
            <v>18</v>
          </cell>
          <cell r="C291">
            <v>1816.2</v>
          </cell>
          <cell r="D291">
            <v>0</v>
          </cell>
          <cell r="E291">
            <v>370.94</v>
          </cell>
          <cell r="F291">
            <v>1842.72</v>
          </cell>
        </row>
        <row r="292">
          <cell r="A292">
            <v>45726.791669999999</v>
          </cell>
          <cell r="B292">
            <v>19</v>
          </cell>
          <cell r="C292">
            <v>1878</v>
          </cell>
          <cell r="D292">
            <v>0</v>
          </cell>
          <cell r="E292">
            <v>611.37</v>
          </cell>
          <cell r="F292">
            <v>1904.52</v>
          </cell>
        </row>
        <row r="293">
          <cell r="A293">
            <v>45726.833330000001</v>
          </cell>
          <cell r="B293">
            <v>20</v>
          </cell>
          <cell r="C293">
            <v>2082.86</v>
          </cell>
          <cell r="D293">
            <v>0</v>
          </cell>
          <cell r="E293">
            <v>1508.44</v>
          </cell>
          <cell r="F293">
            <v>2109.38</v>
          </cell>
        </row>
        <row r="294">
          <cell r="A294">
            <v>45726.875</v>
          </cell>
          <cell r="B294">
            <v>21</v>
          </cell>
          <cell r="C294">
            <v>1917.95</v>
          </cell>
          <cell r="D294">
            <v>0</v>
          </cell>
          <cell r="E294">
            <v>1768.56</v>
          </cell>
          <cell r="F294">
            <v>1944.47</v>
          </cell>
        </row>
        <row r="295">
          <cell r="A295">
            <v>45726.916669999999</v>
          </cell>
          <cell r="B295">
            <v>22</v>
          </cell>
          <cell r="C295">
            <v>1934.76</v>
          </cell>
          <cell r="D295">
            <v>0</v>
          </cell>
          <cell r="E295">
            <v>1581.01</v>
          </cell>
          <cell r="F295">
            <v>1961.28</v>
          </cell>
        </row>
        <row r="296">
          <cell r="A296">
            <v>45726.958330000001</v>
          </cell>
          <cell r="B296">
            <v>23</v>
          </cell>
          <cell r="C296">
            <v>1715.95</v>
          </cell>
          <cell r="D296">
            <v>0</v>
          </cell>
          <cell r="E296">
            <v>1478.04</v>
          </cell>
          <cell r="F296">
            <v>1742.47</v>
          </cell>
        </row>
        <row r="297">
          <cell r="A297">
            <v>45727</v>
          </cell>
          <cell r="B297">
            <v>0</v>
          </cell>
          <cell r="C297">
            <v>1419.08</v>
          </cell>
          <cell r="D297">
            <v>0</v>
          </cell>
          <cell r="E297">
            <v>782.33</v>
          </cell>
          <cell r="F297">
            <v>1445.6</v>
          </cell>
        </row>
        <row r="298">
          <cell r="A298">
            <v>45727.041669999999</v>
          </cell>
          <cell r="B298">
            <v>1</v>
          </cell>
          <cell r="C298">
            <v>1336.23</v>
          </cell>
          <cell r="D298">
            <v>0</v>
          </cell>
          <cell r="E298">
            <v>733.35</v>
          </cell>
          <cell r="F298">
            <v>1362.75</v>
          </cell>
        </row>
        <row r="299">
          <cell r="A299">
            <v>45727.083330000001</v>
          </cell>
          <cell r="B299">
            <v>2</v>
          </cell>
          <cell r="C299">
            <v>1370.4</v>
          </cell>
          <cell r="D299">
            <v>0</v>
          </cell>
          <cell r="E299">
            <v>798.19</v>
          </cell>
          <cell r="F299">
            <v>1396.92</v>
          </cell>
        </row>
        <row r="300">
          <cell r="A300">
            <v>45727.125</v>
          </cell>
          <cell r="B300">
            <v>3</v>
          </cell>
          <cell r="C300">
            <v>1363.65</v>
          </cell>
          <cell r="D300">
            <v>0</v>
          </cell>
          <cell r="E300">
            <v>594.59</v>
          </cell>
          <cell r="F300">
            <v>1390.17</v>
          </cell>
        </row>
        <row r="301">
          <cell r="A301">
            <v>45727.166669999999</v>
          </cell>
          <cell r="B301">
            <v>4</v>
          </cell>
          <cell r="C301">
            <v>1378.3</v>
          </cell>
          <cell r="D301">
            <v>0</v>
          </cell>
          <cell r="E301">
            <v>514.72</v>
          </cell>
          <cell r="F301">
            <v>1404.82</v>
          </cell>
        </row>
        <row r="302">
          <cell r="A302">
            <v>45727.208330000001</v>
          </cell>
          <cell r="B302">
            <v>5</v>
          </cell>
          <cell r="C302">
            <v>1433.87</v>
          </cell>
          <cell r="D302">
            <v>0</v>
          </cell>
          <cell r="E302">
            <v>232.97</v>
          </cell>
          <cell r="F302">
            <v>1460.39</v>
          </cell>
        </row>
        <row r="303">
          <cell r="A303">
            <v>45727.25</v>
          </cell>
          <cell r="B303">
            <v>6</v>
          </cell>
          <cell r="C303">
            <v>1637.39</v>
          </cell>
          <cell r="D303">
            <v>0</v>
          </cell>
          <cell r="E303">
            <v>380.23</v>
          </cell>
          <cell r="F303">
            <v>1663.91</v>
          </cell>
        </row>
        <row r="304">
          <cell r="A304">
            <v>45727.291669999999</v>
          </cell>
          <cell r="B304">
            <v>7</v>
          </cell>
          <cell r="C304">
            <v>1769.07</v>
          </cell>
          <cell r="D304">
            <v>0</v>
          </cell>
          <cell r="E304">
            <v>498.9</v>
          </cell>
          <cell r="F304">
            <v>1795.59</v>
          </cell>
        </row>
        <row r="305">
          <cell r="A305">
            <v>45727.333330000001</v>
          </cell>
          <cell r="B305">
            <v>8</v>
          </cell>
          <cell r="C305">
            <v>1444.11</v>
          </cell>
          <cell r="D305">
            <v>0</v>
          </cell>
          <cell r="E305">
            <v>382.72</v>
          </cell>
          <cell r="F305">
            <v>1470.63</v>
          </cell>
        </row>
        <row r="306">
          <cell r="A306">
            <v>45727.375</v>
          </cell>
          <cell r="B306">
            <v>9</v>
          </cell>
          <cell r="C306">
            <v>1816.16</v>
          </cell>
          <cell r="D306">
            <v>0</v>
          </cell>
          <cell r="E306">
            <v>1541.02</v>
          </cell>
          <cell r="F306">
            <v>1842.68</v>
          </cell>
        </row>
        <row r="307">
          <cell r="A307">
            <v>45727.416669999999</v>
          </cell>
          <cell r="B307">
            <v>10</v>
          </cell>
          <cell r="C307">
            <v>1622.73</v>
          </cell>
          <cell r="D307">
            <v>0</v>
          </cell>
          <cell r="E307">
            <v>203</v>
          </cell>
          <cell r="F307">
            <v>1649.25</v>
          </cell>
        </row>
        <row r="308">
          <cell r="A308">
            <v>45727.458330000001</v>
          </cell>
          <cell r="B308">
            <v>11</v>
          </cell>
          <cell r="C308">
            <v>1647.18</v>
          </cell>
          <cell r="D308">
            <v>0</v>
          </cell>
          <cell r="E308">
            <v>236.96</v>
          </cell>
          <cell r="F308">
            <v>1673.7</v>
          </cell>
        </row>
        <row r="309">
          <cell r="A309">
            <v>45727.5</v>
          </cell>
          <cell r="B309">
            <v>12</v>
          </cell>
          <cell r="C309">
            <v>1657.39</v>
          </cell>
          <cell r="D309">
            <v>0</v>
          </cell>
          <cell r="E309">
            <v>353.46</v>
          </cell>
          <cell r="F309">
            <v>1683.91</v>
          </cell>
        </row>
        <row r="310">
          <cell r="A310">
            <v>45727.541669999999</v>
          </cell>
          <cell r="B310">
            <v>13</v>
          </cell>
          <cell r="C310">
            <v>1664.48</v>
          </cell>
          <cell r="D310">
            <v>0</v>
          </cell>
          <cell r="E310">
            <v>364.49</v>
          </cell>
          <cell r="F310">
            <v>1691</v>
          </cell>
        </row>
        <row r="311">
          <cell r="A311">
            <v>45727.583330000001</v>
          </cell>
          <cell r="B311">
            <v>14</v>
          </cell>
          <cell r="C311">
            <v>2009.54</v>
          </cell>
          <cell r="D311">
            <v>0</v>
          </cell>
          <cell r="E311">
            <v>1771.91</v>
          </cell>
          <cell r="F311">
            <v>2036.06</v>
          </cell>
        </row>
        <row r="312">
          <cell r="A312">
            <v>45727.625</v>
          </cell>
          <cell r="B312">
            <v>15</v>
          </cell>
          <cell r="C312">
            <v>1986.25</v>
          </cell>
          <cell r="D312">
            <v>0</v>
          </cell>
          <cell r="E312">
            <v>1678.82</v>
          </cell>
          <cell r="F312">
            <v>2012.77</v>
          </cell>
        </row>
        <row r="313">
          <cell r="A313">
            <v>45727.666669999999</v>
          </cell>
          <cell r="B313">
            <v>16</v>
          </cell>
          <cell r="C313">
            <v>1941.92</v>
          </cell>
          <cell r="D313">
            <v>0</v>
          </cell>
          <cell r="E313">
            <v>1690.24</v>
          </cell>
          <cell r="F313">
            <v>1968.44</v>
          </cell>
        </row>
        <row r="314">
          <cell r="A314">
            <v>45727.708330000001</v>
          </cell>
          <cell r="B314">
            <v>17</v>
          </cell>
          <cell r="C314">
            <v>2012.52</v>
          </cell>
          <cell r="D314">
            <v>0</v>
          </cell>
          <cell r="E314">
            <v>1704.53</v>
          </cell>
          <cell r="F314">
            <v>2039.04</v>
          </cell>
        </row>
        <row r="315">
          <cell r="A315">
            <v>45727.75</v>
          </cell>
          <cell r="B315">
            <v>18</v>
          </cell>
          <cell r="C315">
            <v>1733.23</v>
          </cell>
          <cell r="D315">
            <v>0</v>
          </cell>
          <cell r="E315">
            <v>194.01</v>
          </cell>
          <cell r="F315">
            <v>1759.75</v>
          </cell>
        </row>
        <row r="316">
          <cell r="A316">
            <v>45727.791669999999</v>
          </cell>
          <cell r="B316">
            <v>19</v>
          </cell>
          <cell r="C316">
            <v>1741.48</v>
          </cell>
          <cell r="D316">
            <v>0</v>
          </cell>
          <cell r="E316">
            <v>170.16</v>
          </cell>
          <cell r="F316">
            <v>1768</v>
          </cell>
        </row>
        <row r="317">
          <cell r="A317">
            <v>45727.833330000001</v>
          </cell>
          <cell r="B317">
            <v>20</v>
          </cell>
          <cell r="C317">
            <v>1752.52</v>
          </cell>
          <cell r="D317">
            <v>0</v>
          </cell>
          <cell r="E317">
            <v>375.52</v>
          </cell>
          <cell r="F317">
            <v>1779.04</v>
          </cell>
        </row>
        <row r="318">
          <cell r="A318">
            <v>45727.875</v>
          </cell>
          <cell r="B318">
            <v>21</v>
          </cell>
          <cell r="C318">
            <v>1885.32</v>
          </cell>
          <cell r="D318">
            <v>0</v>
          </cell>
          <cell r="E318">
            <v>1605.06</v>
          </cell>
          <cell r="F318">
            <v>1911.84</v>
          </cell>
        </row>
        <row r="319">
          <cell r="A319">
            <v>45727.916669999999</v>
          </cell>
          <cell r="B319">
            <v>22</v>
          </cell>
          <cell r="C319">
            <v>1920.42</v>
          </cell>
          <cell r="D319">
            <v>0</v>
          </cell>
          <cell r="E319">
            <v>1436.28</v>
          </cell>
          <cell r="F319">
            <v>1946.94</v>
          </cell>
        </row>
        <row r="320">
          <cell r="A320">
            <v>45727.958330000001</v>
          </cell>
          <cell r="B320">
            <v>23</v>
          </cell>
          <cell r="C320">
            <v>1695.46</v>
          </cell>
          <cell r="D320">
            <v>0</v>
          </cell>
          <cell r="E320">
            <v>1335.25</v>
          </cell>
          <cell r="F320">
            <v>1721.98</v>
          </cell>
        </row>
        <row r="321">
          <cell r="A321">
            <v>45728</v>
          </cell>
          <cell r="B321">
            <v>0</v>
          </cell>
          <cell r="C321">
            <v>1360.15</v>
          </cell>
          <cell r="D321">
            <v>0</v>
          </cell>
          <cell r="E321">
            <v>48.13</v>
          </cell>
          <cell r="F321">
            <v>1386.67</v>
          </cell>
        </row>
        <row r="322">
          <cell r="A322">
            <v>45728.041669999999</v>
          </cell>
          <cell r="B322">
            <v>1</v>
          </cell>
          <cell r="C322">
            <v>1332.95</v>
          </cell>
          <cell r="D322">
            <v>28.02</v>
          </cell>
          <cell r="E322">
            <v>0</v>
          </cell>
          <cell r="F322">
            <v>1359.47</v>
          </cell>
        </row>
        <row r="323">
          <cell r="A323">
            <v>45728.083330000001</v>
          </cell>
          <cell r="B323">
            <v>2</v>
          </cell>
          <cell r="C323">
            <v>1325.63</v>
          </cell>
          <cell r="D323">
            <v>0</v>
          </cell>
          <cell r="E323">
            <v>36.85</v>
          </cell>
          <cell r="F323">
            <v>1352.15</v>
          </cell>
        </row>
        <row r="324">
          <cell r="A324">
            <v>45728.125</v>
          </cell>
          <cell r="B324">
            <v>3</v>
          </cell>
          <cell r="C324">
            <v>1320.92</v>
          </cell>
          <cell r="D324">
            <v>24.76</v>
          </cell>
          <cell r="E324">
            <v>0</v>
          </cell>
          <cell r="F324">
            <v>1347.44</v>
          </cell>
        </row>
        <row r="325">
          <cell r="A325">
            <v>45728.166669999999</v>
          </cell>
          <cell r="B325">
            <v>4</v>
          </cell>
          <cell r="C325">
            <v>1342.03</v>
          </cell>
          <cell r="D325">
            <v>145.72999999999999</v>
          </cell>
          <cell r="E325">
            <v>0</v>
          </cell>
          <cell r="F325">
            <v>1368.55</v>
          </cell>
        </row>
        <row r="326">
          <cell r="A326">
            <v>45728.208330000001</v>
          </cell>
          <cell r="B326">
            <v>5</v>
          </cell>
          <cell r="C326">
            <v>1363.07</v>
          </cell>
          <cell r="D326">
            <v>234.62</v>
          </cell>
          <cell r="E326">
            <v>0</v>
          </cell>
          <cell r="F326">
            <v>1389.59</v>
          </cell>
        </row>
        <row r="327">
          <cell r="A327">
            <v>45728.25</v>
          </cell>
          <cell r="B327">
            <v>6</v>
          </cell>
          <cell r="C327">
            <v>1456.71</v>
          </cell>
          <cell r="D327">
            <v>230.77</v>
          </cell>
          <cell r="E327">
            <v>0</v>
          </cell>
          <cell r="F327">
            <v>1483.23</v>
          </cell>
        </row>
        <row r="328">
          <cell r="A328">
            <v>45728.291669999999</v>
          </cell>
          <cell r="B328">
            <v>7</v>
          </cell>
          <cell r="C328">
            <v>1568.97</v>
          </cell>
          <cell r="D328">
            <v>39.83</v>
          </cell>
          <cell r="E328">
            <v>0</v>
          </cell>
          <cell r="F328">
            <v>1595.49</v>
          </cell>
        </row>
        <row r="329">
          <cell r="A329">
            <v>45728.333330000001</v>
          </cell>
          <cell r="B329">
            <v>8</v>
          </cell>
          <cell r="C329">
            <v>1386.94</v>
          </cell>
          <cell r="D329">
            <v>10.82</v>
          </cell>
          <cell r="E329">
            <v>0</v>
          </cell>
          <cell r="F329">
            <v>1413.46</v>
          </cell>
        </row>
        <row r="330">
          <cell r="A330">
            <v>45728.375</v>
          </cell>
          <cell r="B330">
            <v>9</v>
          </cell>
          <cell r="C330">
            <v>1474.87</v>
          </cell>
          <cell r="D330">
            <v>0</v>
          </cell>
          <cell r="E330">
            <v>106.06</v>
          </cell>
          <cell r="F330">
            <v>1501.39</v>
          </cell>
        </row>
        <row r="331">
          <cell r="A331">
            <v>45728.416669999999</v>
          </cell>
          <cell r="B331">
            <v>10</v>
          </cell>
          <cell r="C331">
            <v>1487.34</v>
          </cell>
          <cell r="D331">
            <v>0</v>
          </cell>
          <cell r="E331">
            <v>107.27</v>
          </cell>
          <cell r="F331">
            <v>1513.86</v>
          </cell>
        </row>
        <row r="332">
          <cell r="A332">
            <v>45728.458330000001</v>
          </cell>
          <cell r="B332">
            <v>11</v>
          </cell>
          <cell r="C332">
            <v>1487.94</v>
          </cell>
          <cell r="D332">
            <v>0</v>
          </cell>
          <cell r="E332">
            <v>120.94</v>
          </cell>
          <cell r="F332">
            <v>1514.46</v>
          </cell>
        </row>
        <row r="333">
          <cell r="A333">
            <v>45728.5</v>
          </cell>
          <cell r="B333">
            <v>12</v>
          </cell>
          <cell r="C333">
            <v>1459.68</v>
          </cell>
          <cell r="D333">
            <v>0</v>
          </cell>
          <cell r="E333">
            <v>99.32</v>
          </cell>
          <cell r="F333">
            <v>1486.2</v>
          </cell>
        </row>
        <row r="334">
          <cell r="A334">
            <v>45728.541669999999</v>
          </cell>
          <cell r="B334">
            <v>13</v>
          </cell>
          <cell r="C334">
            <v>1450.42</v>
          </cell>
          <cell r="D334">
            <v>0</v>
          </cell>
          <cell r="E334">
            <v>118.71</v>
          </cell>
          <cell r="F334">
            <v>1476.94</v>
          </cell>
        </row>
        <row r="335">
          <cell r="A335">
            <v>45728.583330000001</v>
          </cell>
          <cell r="B335">
            <v>14</v>
          </cell>
          <cell r="C335">
            <v>1428.29</v>
          </cell>
          <cell r="D335">
            <v>0</v>
          </cell>
          <cell r="E335">
            <v>125.94</v>
          </cell>
          <cell r="F335">
            <v>1454.81</v>
          </cell>
        </row>
        <row r="336">
          <cell r="A336">
            <v>45728.625</v>
          </cell>
          <cell r="B336">
            <v>15</v>
          </cell>
          <cell r="C336">
            <v>1417.38</v>
          </cell>
          <cell r="D336">
            <v>0</v>
          </cell>
          <cell r="E336">
            <v>215.19</v>
          </cell>
          <cell r="F336">
            <v>1443.9</v>
          </cell>
        </row>
        <row r="337">
          <cell r="A337">
            <v>45728.666669999999</v>
          </cell>
          <cell r="B337">
            <v>16</v>
          </cell>
          <cell r="C337">
            <v>1400.33</v>
          </cell>
          <cell r="D337">
            <v>0</v>
          </cell>
          <cell r="E337">
            <v>73.23</v>
          </cell>
          <cell r="F337">
            <v>1426.85</v>
          </cell>
        </row>
        <row r="338">
          <cell r="A338">
            <v>45728.708330000001</v>
          </cell>
          <cell r="B338">
            <v>17</v>
          </cell>
          <cell r="C338">
            <v>1398.88</v>
          </cell>
          <cell r="D338">
            <v>0</v>
          </cell>
          <cell r="E338">
            <v>76.7</v>
          </cell>
          <cell r="F338">
            <v>1425.4</v>
          </cell>
        </row>
        <row r="339">
          <cell r="A339">
            <v>45728.75</v>
          </cell>
          <cell r="B339">
            <v>18</v>
          </cell>
          <cell r="C339">
            <v>1485.9</v>
          </cell>
          <cell r="D339">
            <v>1.1499999999999999</v>
          </cell>
          <cell r="E339">
            <v>5.12</v>
          </cell>
          <cell r="F339">
            <v>1512.42</v>
          </cell>
        </row>
        <row r="340">
          <cell r="A340">
            <v>45728.791669999999</v>
          </cell>
          <cell r="B340">
            <v>19</v>
          </cell>
          <cell r="C340">
            <v>1516.42</v>
          </cell>
          <cell r="D340">
            <v>0</v>
          </cell>
          <cell r="E340">
            <v>57.42</v>
          </cell>
          <cell r="F340">
            <v>1542.94</v>
          </cell>
        </row>
        <row r="341">
          <cell r="A341">
            <v>45728.833330000001</v>
          </cell>
          <cell r="B341">
            <v>20</v>
          </cell>
          <cell r="C341">
            <v>1485.11</v>
          </cell>
          <cell r="D341">
            <v>0</v>
          </cell>
          <cell r="E341">
            <v>168.49</v>
          </cell>
          <cell r="F341">
            <v>1511.63</v>
          </cell>
        </row>
        <row r="342">
          <cell r="A342">
            <v>45728.875</v>
          </cell>
          <cell r="B342">
            <v>21</v>
          </cell>
          <cell r="C342">
            <v>1400.93</v>
          </cell>
          <cell r="D342">
            <v>0</v>
          </cell>
          <cell r="E342">
            <v>366.09</v>
          </cell>
          <cell r="F342">
            <v>1427.45</v>
          </cell>
        </row>
        <row r="343">
          <cell r="A343">
            <v>45728.916669999999</v>
          </cell>
          <cell r="B343">
            <v>22</v>
          </cell>
          <cell r="C343">
            <v>1544.88</v>
          </cell>
          <cell r="D343">
            <v>0</v>
          </cell>
          <cell r="E343">
            <v>561.30999999999995</v>
          </cell>
          <cell r="F343">
            <v>1571.4</v>
          </cell>
        </row>
        <row r="344">
          <cell r="A344">
            <v>45728.958330000001</v>
          </cell>
          <cell r="B344">
            <v>23</v>
          </cell>
          <cell r="C344">
            <v>1411.27</v>
          </cell>
          <cell r="D344">
            <v>0</v>
          </cell>
          <cell r="E344">
            <v>503.67</v>
          </cell>
          <cell r="F344">
            <v>1437.79</v>
          </cell>
        </row>
        <row r="345">
          <cell r="A345">
            <v>45729</v>
          </cell>
          <cell r="B345">
            <v>0</v>
          </cell>
          <cell r="C345">
            <v>1340.74</v>
          </cell>
          <cell r="D345">
            <v>0</v>
          </cell>
          <cell r="E345">
            <v>77.510000000000005</v>
          </cell>
          <cell r="F345">
            <v>1367.26</v>
          </cell>
        </row>
        <row r="346">
          <cell r="A346">
            <v>45729.041669999999</v>
          </cell>
          <cell r="B346">
            <v>1</v>
          </cell>
          <cell r="C346">
            <v>1319.1</v>
          </cell>
          <cell r="D346">
            <v>0</v>
          </cell>
          <cell r="E346">
            <v>63.49</v>
          </cell>
          <cell r="F346">
            <v>1345.62</v>
          </cell>
        </row>
        <row r="347">
          <cell r="A347">
            <v>45729.083330000001</v>
          </cell>
          <cell r="B347">
            <v>2</v>
          </cell>
          <cell r="C347">
            <v>1313</v>
          </cell>
          <cell r="D347">
            <v>0</v>
          </cell>
          <cell r="E347">
            <v>83.4</v>
          </cell>
          <cell r="F347">
            <v>1339.52</v>
          </cell>
        </row>
        <row r="348">
          <cell r="A348">
            <v>45729.125</v>
          </cell>
          <cell r="B348">
            <v>3</v>
          </cell>
          <cell r="C348">
            <v>1309.1099999999999</v>
          </cell>
          <cell r="D348">
            <v>0.04</v>
          </cell>
          <cell r="E348">
            <v>1.82</v>
          </cell>
          <cell r="F348">
            <v>1335.63</v>
          </cell>
        </row>
        <row r="349">
          <cell r="A349">
            <v>45729.166669999999</v>
          </cell>
          <cell r="B349">
            <v>4</v>
          </cell>
          <cell r="C349">
            <v>1333.52</v>
          </cell>
          <cell r="D349">
            <v>31.47</v>
          </cell>
          <cell r="E349">
            <v>0</v>
          </cell>
          <cell r="F349">
            <v>1360.04</v>
          </cell>
        </row>
        <row r="350">
          <cell r="A350">
            <v>45729.208330000001</v>
          </cell>
          <cell r="B350">
            <v>5</v>
          </cell>
          <cell r="C350">
            <v>1352.2</v>
          </cell>
          <cell r="D350">
            <v>190.48</v>
          </cell>
          <cell r="E350">
            <v>0</v>
          </cell>
          <cell r="F350">
            <v>1378.72</v>
          </cell>
        </row>
        <row r="351">
          <cell r="A351">
            <v>45729.25</v>
          </cell>
          <cell r="B351">
            <v>6</v>
          </cell>
          <cell r="C351">
            <v>1436.92</v>
          </cell>
          <cell r="D351">
            <v>121.88</v>
          </cell>
          <cell r="E351">
            <v>0</v>
          </cell>
          <cell r="F351">
            <v>1463.44</v>
          </cell>
        </row>
        <row r="352">
          <cell r="A352">
            <v>45729.291669999999</v>
          </cell>
          <cell r="B352">
            <v>7</v>
          </cell>
          <cell r="C352">
            <v>1538.36</v>
          </cell>
          <cell r="D352">
            <v>122.14</v>
          </cell>
          <cell r="E352">
            <v>0</v>
          </cell>
          <cell r="F352">
            <v>1564.88</v>
          </cell>
        </row>
        <row r="353">
          <cell r="A353">
            <v>45729.333330000001</v>
          </cell>
          <cell r="B353">
            <v>8</v>
          </cell>
          <cell r="C353">
            <v>1372.83</v>
          </cell>
          <cell r="D353">
            <v>0</v>
          </cell>
          <cell r="E353">
            <v>5.13</v>
          </cell>
          <cell r="F353">
            <v>1399.35</v>
          </cell>
        </row>
        <row r="354">
          <cell r="A354">
            <v>45729.375</v>
          </cell>
          <cell r="B354">
            <v>9</v>
          </cell>
          <cell r="C354">
            <v>1472.43</v>
          </cell>
          <cell r="D354">
            <v>19.649999999999999</v>
          </cell>
          <cell r="E354">
            <v>0.49</v>
          </cell>
          <cell r="F354">
            <v>1498.95</v>
          </cell>
        </row>
        <row r="355">
          <cell r="A355">
            <v>45729.416669999999</v>
          </cell>
          <cell r="B355">
            <v>10</v>
          </cell>
          <cell r="C355">
            <v>1521.32</v>
          </cell>
          <cell r="D355">
            <v>0</v>
          </cell>
          <cell r="E355">
            <v>98.84</v>
          </cell>
          <cell r="F355">
            <v>1547.84</v>
          </cell>
        </row>
        <row r="356">
          <cell r="A356">
            <v>45729.458330000001</v>
          </cell>
          <cell r="B356">
            <v>11</v>
          </cell>
          <cell r="C356">
            <v>1516.03</v>
          </cell>
          <cell r="D356">
            <v>0</v>
          </cell>
          <cell r="E356">
            <v>86.46</v>
          </cell>
          <cell r="F356">
            <v>1542.55</v>
          </cell>
        </row>
        <row r="357">
          <cell r="A357">
            <v>45729.5</v>
          </cell>
          <cell r="B357">
            <v>12</v>
          </cell>
          <cell r="C357">
            <v>1495.13</v>
          </cell>
          <cell r="D357">
            <v>0</v>
          </cell>
          <cell r="E357">
            <v>70.290000000000006</v>
          </cell>
          <cell r="F357">
            <v>1521.65</v>
          </cell>
        </row>
        <row r="358">
          <cell r="A358">
            <v>45729.541669999999</v>
          </cell>
          <cell r="B358">
            <v>13</v>
          </cell>
          <cell r="C358">
            <v>1481.41</v>
          </cell>
          <cell r="D358">
            <v>0</v>
          </cell>
          <cell r="E358">
            <v>61.3</v>
          </cell>
          <cell r="F358">
            <v>1507.93</v>
          </cell>
        </row>
        <row r="359">
          <cell r="A359">
            <v>45729.583330000001</v>
          </cell>
          <cell r="B359">
            <v>14</v>
          </cell>
          <cell r="C359">
            <v>1480.05</v>
          </cell>
          <cell r="D359">
            <v>0</v>
          </cell>
          <cell r="E359">
            <v>96.95</v>
          </cell>
          <cell r="F359">
            <v>1506.57</v>
          </cell>
        </row>
        <row r="360">
          <cell r="A360">
            <v>45729.625</v>
          </cell>
          <cell r="B360">
            <v>15</v>
          </cell>
          <cell r="C360">
            <v>1477.56</v>
          </cell>
          <cell r="D360">
            <v>0</v>
          </cell>
          <cell r="E360">
            <v>66.91</v>
          </cell>
          <cell r="F360">
            <v>1504.08</v>
          </cell>
        </row>
        <row r="361">
          <cell r="A361">
            <v>45729.666669999999</v>
          </cell>
          <cell r="B361">
            <v>16</v>
          </cell>
          <cell r="C361">
            <v>1466.47</v>
          </cell>
          <cell r="D361">
            <v>0</v>
          </cell>
          <cell r="E361">
            <v>87.05</v>
          </cell>
          <cell r="F361">
            <v>1492.99</v>
          </cell>
        </row>
        <row r="362">
          <cell r="A362">
            <v>45729.708330000001</v>
          </cell>
          <cell r="B362">
            <v>17</v>
          </cell>
          <cell r="C362">
            <v>1456.05</v>
          </cell>
          <cell r="D362">
            <v>0</v>
          </cell>
          <cell r="E362">
            <v>30.1</v>
          </cell>
          <cell r="F362">
            <v>1482.57</v>
          </cell>
        </row>
        <row r="363">
          <cell r="A363">
            <v>45729.75</v>
          </cell>
          <cell r="B363">
            <v>18</v>
          </cell>
          <cell r="C363">
            <v>1553.57</v>
          </cell>
          <cell r="D363">
            <v>0</v>
          </cell>
          <cell r="E363">
            <v>19.97</v>
          </cell>
          <cell r="F363">
            <v>1580.09</v>
          </cell>
        </row>
        <row r="364">
          <cell r="A364">
            <v>45729.791669999999</v>
          </cell>
          <cell r="B364">
            <v>19</v>
          </cell>
          <cell r="C364">
            <v>1553.34</v>
          </cell>
          <cell r="D364">
            <v>0</v>
          </cell>
          <cell r="E364">
            <v>32.770000000000003</v>
          </cell>
          <cell r="F364">
            <v>1579.86</v>
          </cell>
        </row>
        <row r="365">
          <cell r="A365">
            <v>45729.833330000001</v>
          </cell>
          <cell r="B365">
            <v>20</v>
          </cell>
          <cell r="C365">
            <v>1520.37</v>
          </cell>
          <cell r="D365">
            <v>0</v>
          </cell>
          <cell r="E365">
            <v>107.03</v>
          </cell>
          <cell r="F365">
            <v>1546.89</v>
          </cell>
        </row>
        <row r="366">
          <cell r="A366">
            <v>45729.875</v>
          </cell>
          <cell r="B366">
            <v>21</v>
          </cell>
          <cell r="C366">
            <v>1438.63</v>
          </cell>
          <cell r="D366">
            <v>0</v>
          </cell>
          <cell r="E366">
            <v>143.87</v>
          </cell>
          <cell r="F366">
            <v>1465.15</v>
          </cell>
        </row>
        <row r="367">
          <cell r="A367">
            <v>45729.916669999999</v>
          </cell>
          <cell r="B367">
            <v>22</v>
          </cell>
          <cell r="C367">
            <v>1546.28</v>
          </cell>
          <cell r="D367">
            <v>0</v>
          </cell>
          <cell r="E367">
            <v>665.56</v>
          </cell>
          <cell r="F367">
            <v>1572.8</v>
          </cell>
        </row>
        <row r="368">
          <cell r="A368">
            <v>45729.958330000001</v>
          </cell>
          <cell r="B368">
            <v>23</v>
          </cell>
          <cell r="C368">
            <v>1403.72</v>
          </cell>
          <cell r="D368">
            <v>0</v>
          </cell>
          <cell r="E368">
            <v>563.66999999999996</v>
          </cell>
          <cell r="F368">
            <v>1430.24</v>
          </cell>
        </row>
        <row r="369">
          <cell r="A369">
            <v>45730</v>
          </cell>
          <cell r="B369">
            <v>0</v>
          </cell>
          <cell r="C369">
            <v>1342.04</v>
          </cell>
          <cell r="D369">
            <v>0</v>
          </cell>
          <cell r="E369">
            <v>116.8</v>
          </cell>
          <cell r="F369">
            <v>1368.56</v>
          </cell>
        </row>
        <row r="370">
          <cell r="A370">
            <v>45730.041669999999</v>
          </cell>
          <cell r="B370">
            <v>1</v>
          </cell>
          <cell r="C370">
            <v>1323.6</v>
          </cell>
          <cell r="D370">
            <v>0</v>
          </cell>
          <cell r="E370">
            <v>45.07</v>
          </cell>
          <cell r="F370">
            <v>1350.12</v>
          </cell>
        </row>
        <row r="371">
          <cell r="A371">
            <v>45730.083330000001</v>
          </cell>
          <cell r="B371">
            <v>2</v>
          </cell>
          <cell r="C371">
            <v>1317.37</v>
          </cell>
          <cell r="D371">
            <v>0</v>
          </cell>
          <cell r="E371">
            <v>76.34</v>
          </cell>
          <cell r="F371">
            <v>1343.89</v>
          </cell>
        </row>
        <row r="372">
          <cell r="A372">
            <v>45730.125</v>
          </cell>
          <cell r="B372">
            <v>3</v>
          </cell>
          <cell r="C372">
            <v>1317.39</v>
          </cell>
          <cell r="D372">
            <v>4.34</v>
          </cell>
          <cell r="E372">
            <v>0.47</v>
          </cell>
          <cell r="F372">
            <v>1343.91</v>
          </cell>
        </row>
        <row r="373">
          <cell r="A373">
            <v>45730.166669999999</v>
          </cell>
          <cell r="B373">
            <v>4</v>
          </cell>
          <cell r="C373">
            <v>1339.91</v>
          </cell>
          <cell r="D373">
            <v>19.32</v>
          </cell>
          <cell r="E373">
            <v>0</v>
          </cell>
          <cell r="F373">
            <v>1366.43</v>
          </cell>
        </row>
        <row r="374">
          <cell r="A374">
            <v>45730.208330000001</v>
          </cell>
          <cell r="B374">
            <v>5</v>
          </cell>
          <cell r="C374">
            <v>1349.76</v>
          </cell>
          <cell r="D374">
            <v>253.97</v>
          </cell>
          <cell r="E374">
            <v>0</v>
          </cell>
          <cell r="F374">
            <v>1376.28</v>
          </cell>
        </row>
        <row r="375">
          <cell r="A375">
            <v>45730.25</v>
          </cell>
          <cell r="B375">
            <v>6</v>
          </cell>
          <cell r="C375">
            <v>1422.38</v>
          </cell>
          <cell r="D375">
            <v>106.01</v>
          </cell>
          <cell r="E375">
            <v>0</v>
          </cell>
          <cell r="F375">
            <v>1448.9</v>
          </cell>
        </row>
        <row r="376">
          <cell r="A376">
            <v>45730.291669999999</v>
          </cell>
          <cell r="B376">
            <v>7</v>
          </cell>
          <cell r="C376">
            <v>1548.6</v>
          </cell>
          <cell r="D376">
            <v>0.72</v>
          </cell>
          <cell r="E376">
            <v>19.57</v>
          </cell>
          <cell r="F376">
            <v>1575.12</v>
          </cell>
        </row>
        <row r="377">
          <cell r="A377">
            <v>45730.333330000001</v>
          </cell>
          <cell r="B377">
            <v>8</v>
          </cell>
          <cell r="C377">
            <v>1372.68</v>
          </cell>
          <cell r="D377">
            <v>0</v>
          </cell>
          <cell r="E377">
            <v>181.17</v>
          </cell>
          <cell r="F377">
            <v>1399.2</v>
          </cell>
        </row>
        <row r="378">
          <cell r="A378">
            <v>45730.375</v>
          </cell>
          <cell r="B378">
            <v>9</v>
          </cell>
          <cell r="C378">
            <v>1469.35</v>
          </cell>
          <cell r="D378">
            <v>0</v>
          </cell>
          <cell r="E378">
            <v>72.75</v>
          </cell>
          <cell r="F378">
            <v>1495.87</v>
          </cell>
        </row>
        <row r="379">
          <cell r="A379">
            <v>45730.416669999999</v>
          </cell>
          <cell r="B379">
            <v>10</v>
          </cell>
          <cell r="C379">
            <v>1479.74</v>
          </cell>
          <cell r="D379">
            <v>0</v>
          </cell>
          <cell r="E379">
            <v>143.80000000000001</v>
          </cell>
          <cell r="F379">
            <v>1506.26</v>
          </cell>
        </row>
        <row r="380">
          <cell r="A380">
            <v>45730.458330000001</v>
          </cell>
          <cell r="B380">
            <v>11</v>
          </cell>
          <cell r="C380">
            <v>1480.14</v>
          </cell>
          <cell r="D380">
            <v>0</v>
          </cell>
          <cell r="E380">
            <v>108.24</v>
          </cell>
          <cell r="F380">
            <v>1506.66</v>
          </cell>
        </row>
        <row r="381">
          <cell r="A381">
            <v>45730.5</v>
          </cell>
          <cell r="B381">
            <v>12</v>
          </cell>
          <cell r="C381">
            <v>1441.92</v>
          </cell>
          <cell r="D381">
            <v>0</v>
          </cell>
          <cell r="E381">
            <v>145.25</v>
          </cell>
          <cell r="F381">
            <v>1468.44</v>
          </cell>
        </row>
        <row r="382">
          <cell r="A382">
            <v>45730.541669999999</v>
          </cell>
          <cell r="B382">
            <v>13</v>
          </cell>
          <cell r="C382">
            <v>1431.96</v>
          </cell>
          <cell r="D382">
            <v>0</v>
          </cell>
          <cell r="E382">
            <v>163.35</v>
          </cell>
          <cell r="F382">
            <v>1458.48</v>
          </cell>
        </row>
        <row r="383">
          <cell r="A383">
            <v>45730.583330000001</v>
          </cell>
          <cell r="B383">
            <v>14</v>
          </cell>
          <cell r="C383">
            <v>1425.26</v>
          </cell>
          <cell r="D383">
            <v>0</v>
          </cell>
          <cell r="E383">
            <v>162.81</v>
          </cell>
          <cell r="F383">
            <v>1451.78</v>
          </cell>
        </row>
        <row r="384">
          <cell r="A384">
            <v>45730.625</v>
          </cell>
          <cell r="B384">
            <v>15</v>
          </cell>
          <cell r="C384">
            <v>1416.43</v>
          </cell>
          <cell r="D384">
            <v>0</v>
          </cell>
          <cell r="E384">
            <v>118.97</v>
          </cell>
          <cell r="F384">
            <v>1442.95</v>
          </cell>
        </row>
        <row r="385">
          <cell r="A385">
            <v>45730.666669999999</v>
          </cell>
          <cell r="B385">
            <v>16</v>
          </cell>
          <cell r="C385">
            <v>1399.46</v>
          </cell>
          <cell r="D385">
            <v>0</v>
          </cell>
          <cell r="E385">
            <v>144.91</v>
          </cell>
          <cell r="F385">
            <v>1425.98</v>
          </cell>
        </row>
        <row r="386">
          <cell r="A386">
            <v>45730.708330000001</v>
          </cell>
          <cell r="B386">
            <v>17</v>
          </cell>
          <cell r="C386">
            <v>1399.28</v>
          </cell>
          <cell r="D386">
            <v>0</v>
          </cell>
          <cell r="E386">
            <v>130.66</v>
          </cell>
          <cell r="F386">
            <v>1425.8</v>
          </cell>
        </row>
        <row r="387">
          <cell r="A387">
            <v>45730.75</v>
          </cell>
          <cell r="B387">
            <v>18</v>
          </cell>
          <cell r="C387">
            <v>1510.92</v>
          </cell>
          <cell r="D387">
            <v>0</v>
          </cell>
          <cell r="E387">
            <v>48.54</v>
          </cell>
          <cell r="F387">
            <v>1537.44</v>
          </cell>
        </row>
        <row r="388">
          <cell r="A388">
            <v>45730.791669999999</v>
          </cell>
          <cell r="B388">
            <v>19</v>
          </cell>
          <cell r="C388">
            <v>1542.27</v>
          </cell>
          <cell r="D388">
            <v>0</v>
          </cell>
          <cell r="E388">
            <v>80.13</v>
          </cell>
          <cell r="F388">
            <v>1568.79</v>
          </cell>
        </row>
        <row r="389">
          <cell r="A389">
            <v>45730.833330000001</v>
          </cell>
          <cell r="B389">
            <v>20</v>
          </cell>
          <cell r="C389">
            <v>1506.95</v>
          </cell>
          <cell r="D389">
            <v>0</v>
          </cell>
          <cell r="E389">
            <v>141.63999999999999</v>
          </cell>
          <cell r="F389">
            <v>1533.47</v>
          </cell>
        </row>
        <row r="390">
          <cell r="A390">
            <v>45730.875</v>
          </cell>
          <cell r="B390">
            <v>21</v>
          </cell>
          <cell r="C390">
            <v>1438.01</v>
          </cell>
          <cell r="D390">
            <v>0</v>
          </cell>
          <cell r="E390">
            <v>288.57</v>
          </cell>
          <cell r="F390">
            <v>1464.53</v>
          </cell>
        </row>
        <row r="391">
          <cell r="A391">
            <v>45730.916669999999</v>
          </cell>
          <cell r="B391">
            <v>22</v>
          </cell>
          <cell r="C391">
            <v>1565.61</v>
          </cell>
          <cell r="D391">
            <v>0</v>
          </cell>
          <cell r="E391">
            <v>508.95</v>
          </cell>
          <cell r="F391">
            <v>1592.13</v>
          </cell>
        </row>
        <row r="392">
          <cell r="A392">
            <v>45730.958330000001</v>
          </cell>
          <cell r="B392">
            <v>23</v>
          </cell>
          <cell r="C392">
            <v>1441.51</v>
          </cell>
          <cell r="D392">
            <v>0</v>
          </cell>
          <cell r="E392">
            <v>584.6</v>
          </cell>
          <cell r="F392">
            <v>1468.03</v>
          </cell>
        </row>
        <row r="393">
          <cell r="A393">
            <v>45731</v>
          </cell>
          <cell r="B393">
            <v>0</v>
          </cell>
          <cell r="C393">
            <v>1380.76</v>
          </cell>
          <cell r="D393">
            <v>0</v>
          </cell>
          <cell r="E393">
            <v>656.8</v>
          </cell>
          <cell r="F393">
            <v>1407.28</v>
          </cell>
        </row>
        <row r="394">
          <cell r="A394">
            <v>45731.041669999999</v>
          </cell>
          <cell r="B394">
            <v>1</v>
          </cell>
          <cell r="C394">
            <v>1335.69</v>
          </cell>
          <cell r="D394">
            <v>0</v>
          </cell>
          <cell r="E394">
            <v>771.75</v>
          </cell>
          <cell r="F394">
            <v>1362.21</v>
          </cell>
        </row>
        <row r="395">
          <cell r="A395">
            <v>45731.083330000001</v>
          </cell>
          <cell r="B395">
            <v>2</v>
          </cell>
          <cell r="C395">
            <v>1304.4000000000001</v>
          </cell>
          <cell r="D395">
            <v>0</v>
          </cell>
          <cell r="E395">
            <v>717.11</v>
          </cell>
          <cell r="F395">
            <v>1330.92</v>
          </cell>
        </row>
        <row r="396">
          <cell r="A396">
            <v>45731.125</v>
          </cell>
          <cell r="B396">
            <v>3</v>
          </cell>
          <cell r="C396">
            <v>1299.1300000000001</v>
          </cell>
          <cell r="D396">
            <v>0</v>
          </cell>
          <cell r="E396">
            <v>676.82</v>
          </cell>
          <cell r="F396">
            <v>1325.65</v>
          </cell>
        </row>
        <row r="397">
          <cell r="A397">
            <v>45731.166669999999</v>
          </cell>
          <cell r="B397">
            <v>4</v>
          </cell>
          <cell r="C397">
            <v>1356.53</v>
          </cell>
          <cell r="D397">
            <v>0</v>
          </cell>
          <cell r="E397">
            <v>628.38</v>
          </cell>
          <cell r="F397">
            <v>1383.05</v>
          </cell>
        </row>
        <row r="398">
          <cell r="A398">
            <v>45731.208330000001</v>
          </cell>
          <cell r="B398">
            <v>5</v>
          </cell>
          <cell r="C398">
            <v>1354.03</v>
          </cell>
          <cell r="D398">
            <v>0</v>
          </cell>
          <cell r="E398">
            <v>672.49</v>
          </cell>
          <cell r="F398">
            <v>1380.55</v>
          </cell>
        </row>
        <row r="399">
          <cell r="A399">
            <v>45731.25</v>
          </cell>
          <cell r="B399">
            <v>6</v>
          </cell>
          <cell r="C399">
            <v>1323.09</v>
          </cell>
          <cell r="D399">
            <v>0</v>
          </cell>
          <cell r="E399">
            <v>584.88</v>
          </cell>
          <cell r="F399">
            <v>1349.61</v>
          </cell>
        </row>
        <row r="400">
          <cell r="A400">
            <v>45731.291669999999</v>
          </cell>
          <cell r="B400">
            <v>7</v>
          </cell>
          <cell r="C400">
            <v>1397.13</v>
          </cell>
          <cell r="D400">
            <v>0</v>
          </cell>
          <cell r="E400">
            <v>392.18</v>
          </cell>
          <cell r="F400">
            <v>1423.65</v>
          </cell>
        </row>
        <row r="401">
          <cell r="A401">
            <v>45731.333330000001</v>
          </cell>
          <cell r="B401">
            <v>8</v>
          </cell>
          <cell r="C401">
            <v>1297.29</v>
          </cell>
          <cell r="D401">
            <v>0</v>
          </cell>
          <cell r="E401">
            <v>511.59</v>
          </cell>
          <cell r="F401">
            <v>1323.81</v>
          </cell>
        </row>
        <row r="402">
          <cell r="A402">
            <v>45731.375</v>
          </cell>
          <cell r="B402">
            <v>9</v>
          </cell>
          <cell r="C402">
            <v>1297.6600000000001</v>
          </cell>
          <cell r="D402">
            <v>0</v>
          </cell>
          <cell r="E402">
            <v>385.65</v>
          </cell>
          <cell r="F402">
            <v>1324.18</v>
          </cell>
        </row>
        <row r="403">
          <cell r="A403">
            <v>45731.416669999999</v>
          </cell>
          <cell r="B403">
            <v>10</v>
          </cell>
          <cell r="C403">
            <v>1315.5</v>
          </cell>
          <cell r="D403">
            <v>0</v>
          </cell>
          <cell r="E403">
            <v>203.38</v>
          </cell>
          <cell r="F403">
            <v>1342.02</v>
          </cell>
        </row>
        <row r="404">
          <cell r="A404">
            <v>45731.458330000001</v>
          </cell>
          <cell r="B404">
            <v>11</v>
          </cell>
          <cell r="C404">
            <v>1325.05</v>
          </cell>
          <cell r="D404">
            <v>110.13</v>
          </cell>
          <cell r="E404">
            <v>0</v>
          </cell>
          <cell r="F404">
            <v>1351.57</v>
          </cell>
        </row>
        <row r="405">
          <cell r="A405">
            <v>45731.5</v>
          </cell>
          <cell r="B405">
            <v>12</v>
          </cell>
          <cell r="C405">
            <v>1311.67</v>
          </cell>
          <cell r="D405">
            <v>109.64</v>
          </cell>
          <cell r="E405">
            <v>0</v>
          </cell>
          <cell r="F405">
            <v>1338.19</v>
          </cell>
        </row>
        <row r="406">
          <cell r="A406">
            <v>45731.541669999999</v>
          </cell>
          <cell r="B406">
            <v>13</v>
          </cell>
          <cell r="C406">
            <v>1297.99</v>
          </cell>
          <cell r="D406">
            <v>0</v>
          </cell>
          <cell r="E406">
            <v>258.77</v>
          </cell>
          <cell r="F406">
            <v>1324.51</v>
          </cell>
        </row>
        <row r="407">
          <cell r="A407">
            <v>45731.583330000001</v>
          </cell>
          <cell r="B407">
            <v>14</v>
          </cell>
          <cell r="C407">
            <v>1298.55</v>
          </cell>
          <cell r="D407">
            <v>0</v>
          </cell>
          <cell r="E407">
            <v>293.69</v>
          </cell>
          <cell r="F407">
            <v>1325.07</v>
          </cell>
        </row>
        <row r="408">
          <cell r="A408">
            <v>45731.625</v>
          </cell>
          <cell r="B408">
            <v>15</v>
          </cell>
          <cell r="C408">
            <v>1299.42</v>
          </cell>
          <cell r="D408">
            <v>196.79</v>
          </cell>
          <cell r="E408">
            <v>0</v>
          </cell>
          <cell r="F408">
            <v>1325.94</v>
          </cell>
        </row>
        <row r="409">
          <cell r="A409">
            <v>45731.666669999999</v>
          </cell>
          <cell r="B409">
            <v>16</v>
          </cell>
          <cell r="C409">
            <v>1299.25</v>
          </cell>
          <cell r="D409">
            <v>0</v>
          </cell>
          <cell r="E409">
            <v>187.85</v>
          </cell>
          <cell r="F409">
            <v>1325.77</v>
          </cell>
        </row>
        <row r="410">
          <cell r="A410">
            <v>45731.708330000001</v>
          </cell>
          <cell r="B410">
            <v>17</v>
          </cell>
          <cell r="C410">
            <v>1299.3</v>
          </cell>
          <cell r="D410">
            <v>0</v>
          </cell>
          <cell r="E410">
            <v>283.69</v>
          </cell>
          <cell r="F410">
            <v>1325.82</v>
          </cell>
        </row>
        <row r="411">
          <cell r="A411">
            <v>45731.75</v>
          </cell>
          <cell r="B411">
            <v>18</v>
          </cell>
          <cell r="C411">
            <v>1331.76</v>
          </cell>
          <cell r="D411">
            <v>110.25</v>
          </cell>
          <cell r="E411">
            <v>0</v>
          </cell>
          <cell r="F411">
            <v>1358.28</v>
          </cell>
        </row>
        <row r="412">
          <cell r="A412">
            <v>45731.791669999999</v>
          </cell>
          <cell r="B412">
            <v>19</v>
          </cell>
          <cell r="C412">
            <v>1376.48</v>
          </cell>
          <cell r="D412">
            <v>0</v>
          </cell>
          <cell r="E412">
            <v>427.36</v>
          </cell>
          <cell r="F412">
            <v>1403</v>
          </cell>
        </row>
        <row r="413">
          <cell r="A413">
            <v>45731.833330000001</v>
          </cell>
          <cell r="B413">
            <v>20</v>
          </cell>
          <cell r="C413">
            <v>1318.07</v>
          </cell>
          <cell r="D413">
            <v>0</v>
          </cell>
          <cell r="E413">
            <v>326.68</v>
          </cell>
          <cell r="F413">
            <v>1344.59</v>
          </cell>
        </row>
        <row r="414">
          <cell r="A414">
            <v>45731.875</v>
          </cell>
          <cell r="B414">
            <v>21</v>
          </cell>
          <cell r="C414">
            <v>1294.5899999999999</v>
          </cell>
          <cell r="D414">
            <v>0</v>
          </cell>
          <cell r="E414">
            <v>934.82</v>
          </cell>
          <cell r="F414">
            <v>1321.11</v>
          </cell>
        </row>
        <row r="415">
          <cell r="A415">
            <v>45731.916669999999</v>
          </cell>
          <cell r="B415">
            <v>22</v>
          </cell>
          <cell r="C415">
            <v>1526.83</v>
          </cell>
          <cell r="D415">
            <v>0</v>
          </cell>
          <cell r="E415">
            <v>827.2</v>
          </cell>
          <cell r="F415">
            <v>1553.35</v>
          </cell>
        </row>
        <row r="416">
          <cell r="A416">
            <v>45731.958330000001</v>
          </cell>
          <cell r="B416">
            <v>23</v>
          </cell>
          <cell r="C416">
            <v>1413.72</v>
          </cell>
          <cell r="D416">
            <v>0</v>
          </cell>
          <cell r="E416">
            <v>717.66</v>
          </cell>
          <cell r="F416">
            <v>1440.24</v>
          </cell>
        </row>
        <row r="417">
          <cell r="A417">
            <v>45732</v>
          </cell>
          <cell r="B417">
            <v>0</v>
          </cell>
          <cell r="C417">
            <v>1314.6</v>
          </cell>
          <cell r="D417">
            <v>0</v>
          </cell>
          <cell r="E417">
            <v>92.57</v>
          </cell>
          <cell r="F417">
            <v>1341.12</v>
          </cell>
        </row>
        <row r="418">
          <cell r="A418">
            <v>45732.041669999999</v>
          </cell>
          <cell r="B418">
            <v>1</v>
          </cell>
          <cell r="C418">
            <v>1299.79</v>
          </cell>
          <cell r="D418">
            <v>0</v>
          </cell>
          <cell r="E418">
            <v>46.15</v>
          </cell>
          <cell r="F418">
            <v>1326.31</v>
          </cell>
        </row>
        <row r="419">
          <cell r="A419">
            <v>45732.083330000001</v>
          </cell>
          <cell r="B419">
            <v>2</v>
          </cell>
          <cell r="C419">
            <v>1299.93</v>
          </cell>
          <cell r="D419">
            <v>0</v>
          </cell>
          <cell r="E419">
            <v>125.36</v>
          </cell>
          <cell r="F419">
            <v>1326.45</v>
          </cell>
        </row>
        <row r="420">
          <cell r="A420">
            <v>45732.125</v>
          </cell>
          <cell r="B420">
            <v>3</v>
          </cell>
          <cell r="C420">
            <v>1299.96</v>
          </cell>
          <cell r="D420">
            <v>0</v>
          </cell>
          <cell r="E420">
            <v>33.380000000000003</v>
          </cell>
          <cell r="F420">
            <v>1326.48</v>
          </cell>
        </row>
        <row r="421">
          <cell r="A421">
            <v>45732.166669999999</v>
          </cell>
          <cell r="B421">
            <v>4</v>
          </cell>
          <cell r="C421">
            <v>1303.3699999999999</v>
          </cell>
          <cell r="D421">
            <v>0</v>
          </cell>
          <cell r="E421">
            <v>43.48</v>
          </cell>
          <cell r="F421">
            <v>1329.89</v>
          </cell>
        </row>
        <row r="422">
          <cell r="A422">
            <v>45732.208330000001</v>
          </cell>
          <cell r="B422">
            <v>5</v>
          </cell>
          <cell r="C422">
            <v>1302.48</v>
          </cell>
          <cell r="D422">
            <v>0</v>
          </cell>
          <cell r="E422">
            <v>98.89</v>
          </cell>
          <cell r="F422">
            <v>1329</v>
          </cell>
        </row>
        <row r="423">
          <cell r="A423">
            <v>45732.25</v>
          </cell>
          <cell r="B423">
            <v>6</v>
          </cell>
          <cell r="C423">
            <v>1298.97</v>
          </cell>
          <cell r="D423">
            <v>0</v>
          </cell>
          <cell r="E423">
            <v>135.6</v>
          </cell>
          <cell r="F423">
            <v>1325.49</v>
          </cell>
        </row>
        <row r="424">
          <cell r="A424">
            <v>45732.291669999999</v>
          </cell>
          <cell r="B424">
            <v>7</v>
          </cell>
          <cell r="C424">
            <v>1298.6400000000001</v>
          </cell>
          <cell r="D424">
            <v>0</v>
          </cell>
          <cell r="E424">
            <v>80.459999999999994</v>
          </cell>
          <cell r="F424">
            <v>1325.16</v>
          </cell>
        </row>
        <row r="425">
          <cell r="A425">
            <v>45732.333330000001</v>
          </cell>
          <cell r="B425">
            <v>8</v>
          </cell>
          <cell r="C425">
            <v>1298.8800000000001</v>
          </cell>
          <cell r="D425">
            <v>0</v>
          </cell>
          <cell r="E425">
            <v>135.01</v>
          </cell>
          <cell r="F425">
            <v>1325.4</v>
          </cell>
        </row>
        <row r="426">
          <cell r="A426">
            <v>45732.375</v>
          </cell>
          <cell r="B426">
            <v>9</v>
          </cell>
          <cell r="C426">
            <v>1298.73</v>
          </cell>
          <cell r="D426">
            <v>0</v>
          </cell>
          <cell r="E426">
            <v>340.04</v>
          </cell>
          <cell r="F426">
            <v>1325.25</v>
          </cell>
        </row>
        <row r="427">
          <cell r="A427">
            <v>45732.416669999999</v>
          </cell>
          <cell r="B427">
            <v>10</v>
          </cell>
          <cell r="C427">
            <v>1298.83</v>
          </cell>
          <cell r="D427">
            <v>0</v>
          </cell>
          <cell r="E427">
            <v>423.4</v>
          </cell>
          <cell r="F427">
            <v>1325.35</v>
          </cell>
        </row>
        <row r="428">
          <cell r="A428">
            <v>45732.458330000001</v>
          </cell>
          <cell r="B428">
            <v>11</v>
          </cell>
          <cell r="C428">
            <v>1298.71</v>
          </cell>
          <cell r="D428">
            <v>0</v>
          </cell>
          <cell r="E428">
            <v>718.07</v>
          </cell>
          <cell r="F428">
            <v>1325.23</v>
          </cell>
        </row>
        <row r="429">
          <cell r="A429">
            <v>45732.5</v>
          </cell>
          <cell r="B429">
            <v>12</v>
          </cell>
          <cell r="C429">
            <v>1298.8900000000001</v>
          </cell>
          <cell r="D429">
            <v>0</v>
          </cell>
          <cell r="E429">
            <v>783.7</v>
          </cell>
          <cell r="F429">
            <v>1325.41</v>
          </cell>
        </row>
        <row r="430">
          <cell r="A430">
            <v>45732.541669999999</v>
          </cell>
          <cell r="B430">
            <v>13</v>
          </cell>
          <cell r="C430">
            <v>1298.92</v>
          </cell>
          <cell r="D430">
            <v>0</v>
          </cell>
          <cell r="E430">
            <v>864.07</v>
          </cell>
          <cell r="F430">
            <v>1325.44</v>
          </cell>
        </row>
        <row r="431">
          <cell r="A431">
            <v>45732.583330000001</v>
          </cell>
          <cell r="B431">
            <v>14</v>
          </cell>
          <cell r="C431">
            <v>1299.3900000000001</v>
          </cell>
          <cell r="D431">
            <v>0</v>
          </cell>
          <cell r="E431">
            <v>872.61</v>
          </cell>
          <cell r="F431">
            <v>1325.91</v>
          </cell>
        </row>
        <row r="432">
          <cell r="A432">
            <v>45732.625</v>
          </cell>
          <cell r="B432">
            <v>15</v>
          </cell>
          <cell r="C432">
            <v>1299.82</v>
          </cell>
          <cell r="D432">
            <v>0</v>
          </cell>
          <cell r="E432">
            <v>243.39</v>
          </cell>
          <cell r="F432">
            <v>1326.34</v>
          </cell>
        </row>
        <row r="433">
          <cell r="A433">
            <v>45732.666669999999</v>
          </cell>
          <cell r="B433">
            <v>16</v>
          </cell>
          <cell r="C433">
            <v>1299.8699999999999</v>
          </cell>
          <cell r="D433">
            <v>0</v>
          </cell>
          <cell r="E433">
            <v>379.82</v>
          </cell>
          <cell r="F433">
            <v>1326.39</v>
          </cell>
        </row>
        <row r="434">
          <cell r="A434">
            <v>45732.708330000001</v>
          </cell>
          <cell r="B434">
            <v>17</v>
          </cell>
          <cell r="C434">
            <v>1299.8699999999999</v>
          </cell>
          <cell r="D434">
            <v>0</v>
          </cell>
          <cell r="E434">
            <v>223.01</v>
          </cell>
          <cell r="F434">
            <v>1326.39</v>
          </cell>
        </row>
        <row r="435">
          <cell r="A435">
            <v>45732.75</v>
          </cell>
          <cell r="B435">
            <v>18</v>
          </cell>
          <cell r="C435">
            <v>1317.6</v>
          </cell>
          <cell r="D435">
            <v>0</v>
          </cell>
          <cell r="E435">
            <v>359.29</v>
          </cell>
          <cell r="F435">
            <v>1344.12</v>
          </cell>
        </row>
        <row r="436">
          <cell r="A436">
            <v>45732.791669999999</v>
          </cell>
          <cell r="B436">
            <v>19</v>
          </cell>
          <cell r="C436">
            <v>1341.08</v>
          </cell>
          <cell r="D436">
            <v>0</v>
          </cell>
          <cell r="E436">
            <v>100.63</v>
          </cell>
          <cell r="F436">
            <v>1367.6</v>
          </cell>
        </row>
        <row r="437">
          <cell r="A437">
            <v>45732.833330000001</v>
          </cell>
          <cell r="B437">
            <v>20</v>
          </cell>
          <cell r="C437">
            <v>1322.28</v>
          </cell>
          <cell r="D437">
            <v>0</v>
          </cell>
          <cell r="E437">
            <v>364.57</v>
          </cell>
          <cell r="F437">
            <v>1348.8</v>
          </cell>
        </row>
        <row r="438">
          <cell r="A438">
            <v>45732.875</v>
          </cell>
          <cell r="B438">
            <v>21</v>
          </cell>
          <cell r="C438">
            <v>1296</v>
          </cell>
          <cell r="D438">
            <v>0</v>
          </cell>
          <cell r="E438">
            <v>467.3</v>
          </cell>
          <cell r="F438">
            <v>1322.52</v>
          </cell>
        </row>
        <row r="439">
          <cell r="A439">
            <v>45732.916669999999</v>
          </cell>
          <cell r="B439">
            <v>22</v>
          </cell>
          <cell r="C439">
            <v>1406.96</v>
          </cell>
          <cell r="D439">
            <v>0</v>
          </cell>
          <cell r="E439">
            <v>302.93</v>
          </cell>
          <cell r="F439">
            <v>1433.48</v>
          </cell>
        </row>
        <row r="440">
          <cell r="A440">
            <v>45732.958330000001</v>
          </cell>
          <cell r="B440">
            <v>23</v>
          </cell>
          <cell r="C440">
            <v>1339.84</v>
          </cell>
          <cell r="D440">
            <v>0</v>
          </cell>
          <cell r="E440">
            <v>220.19</v>
          </cell>
          <cell r="F440">
            <v>1366.36</v>
          </cell>
        </row>
        <row r="441">
          <cell r="A441">
            <v>45733</v>
          </cell>
          <cell r="B441">
            <v>0</v>
          </cell>
          <cell r="C441">
            <v>1323.72</v>
          </cell>
          <cell r="D441">
            <v>0</v>
          </cell>
          <cell r="E441">
            <v>54.41</v>
          </cell>
          <cell r="F441">
            <v>1350.24</v>
          </cell>
        </row>
        <row r="442">
          <cell r="A442">
            <v>45733.041669999999</v>
          </cell>
          <cell r="B442">
            <v>1</v>
          </cell>
          <cell r="C442">
            <v>1307.58</v>
          </cell>
          <cell r="D442">
            <v>0</v>
          </cell>
          <cell r="E442">
            <v>25.5</v>
          </cell>
          <cell r="F442">
            <v>1334.1</v>
          </cell>
        </row>
        <row r="443">
          <cell r="A443">
            <v>45733.083330000001</v>
          </cell>
          <cell r="B443">
            <v>2</v>
          </cell>
          <cell r="C443">
            <v>1301.73</v>
          </cell>
          <cell r="D443">
            <v>0</v>
          </cell>
          <cell r="E443">
            <v>79.349999999999994</v>
          </cell>
          <cell r="F443">
            <v>1328.25</v>
          </cell>
        </row>
        <row r="444">
          <cell r="A444">
            <v>45733.125</v>
          </cell>
          <cell r="B444">
            <v>3</v>
          </cell>
          <cell r="C444">
            <v>1299.94</v>
          </cell>
          <cell r="D444">
            <v>0</v>
          </cell>
          <cell r="E444">
            <v>26.22</v>
          </cell>
          <cell r="F444">
            <v>1326.46</v>
          </cell>
        </row>
        <row r="445">
          <cell r="A445">
            <v>45733.166669999999</v>
          </cell>
          <cell r="B445">
            <v>4</v>
          </cell>
          <cell r="C445">
            <v>1312.68</v>
          </cell>
          <cell r="D445">
            <v>125.39</v>
          </cell>
          <cell r="E445">
            <v>0</v>
          </cell>
          <cell r="F445">
            <v>1339.2</v>
          </cell>
        </row>
        <row r="446">
          <cell r="A446">
            <v>45733.208330000001</v>
          </cell>
          <cell r="B446">
            <v>5</v>
          </cell>
          <cell r="C446">
            <v>1322.64</v>
          </cell>
          <cell r="D446">
            <v>0</v>
          </cell>
          <cell r="E446">
            <v>52.03</v>
          </cell>
          <cell r="F446">
            <v>1349.16</v>
          </cell>
        </row>
        <row r="447">
          <cell r="A447">
            <v>45733.25</v>
          </cell>
          <cell r="B447">
            <v>6</v>
          </cell>
          <cell r="C447">
            <v>1344.42</v>
          </cell>
          <cell r="D447">
            <v>194.63</v>
          </cell>
          <cell r="E447">
            <v>0</v>
          </cell>
          <cell r="F447">
            <v>1370.94</v>
          </cell>
        </row>
        <row r="448">
          <cell r="A448">
            <v>45733.291669999999</v>
          </cell>
          <cell r="B448">
            <v>7</v>
          </cell>
          <cell r="C448">
            <v>1484.4</v>
          </cell>
          <cell r="D448">
            <v>0</v>
          </cell>
          <cell r="E448">
            <v>11.81</v>
          </cell>
          <cell r="F448">
            <v>1510.92</v>
          </cell>
        </row>
        <row r="449">
          <cell r="A449">
            <v>45733.333330000001</v>
          </cell>
          <cell r="B449">
            <v>8</v>
          </cell>
          <cell r="C449">
            <v>1298.69</v>
          </cell>
          <cell r="D449">
            <v>0</v>
          </cell>
          <cell r="E449">
            <v>33.340000000000003</v>
          </cell>
          <cell r="F449">
            <v>1325.21</v>
          </cell>
        </row>
        <row r="450">
          <cell r="A450">
            <v>45733.375</v>
          </cell>
          <cell r="B450">
            <v>9</v>
          </cell>
          <cell r="C450">
            <v>1366.78</v>
          </cell>
          <cell r="D450">
            <v>0</v>
          </cell>
          <cell r="E450">
            <v>66.25</v>
          </cell>
          <cell r="F450">
            <v>1393.3</v>
          </cell>
        </row>
        <row r="451">
          <cell r="A451">
            <v>45733.416669999999</v>
          </cell>
          <cell r="B451">
            <v>10</v>
          </cell>
          <cell r="C451">
            <v>1392.99</v>
          </cell>
          <cell r="D451">
            <v>0</v>
          </cell>
          <cell r="E451">
            <v>335.16</v>
          </cell>
          <cell r="F451">
            <v>1419.51</v>
          </cell>
        </row>
        <row r="452">
          <cell r="A452">
            <v>45733.458330000001</v>
          </cell>
          <cell r="B452">
            <v>11</v>
          </cell>
          <cell r="C452">
            <v>1379.16</v>
          </cell>
          <cell r="D452">
            <v>0</v>
          </cell>
          <cell r="E452">
            <v>216.59</v>
          </cell>
          <cell r="F452">
            <v>1405.68</v>
          </cell>
        </row>
        <row r="453">
          <cell r="A453">
            <v>45733.5</v>
          </cell>
          <cell r="B453">
            <v>12</v>
          </cell>
          <cell r="C453">
            <v>1340.21</v>
          </cell>
          <cell r="D453">
            <v>0</v>
          </cell>
          <cell r="E453">
            <v>202.46</v>
          </cell>
          <cell r="F453">
            <v>1366.73</v>
          </cell>
        </row>
        <row r="454">
          <cell r="A454">
            <v>45733.541669999999</v>
          </cell>
          <cell r="B454">
            <v>13</v>
          </cell>
          <cell r="C454">
            <v>1332.76</v>
          </cell>
          <cell r="D454">
            <v>0</v>
          </cell>
          <cell r="E454">
            <v>810.34</v>
          </cell>
          <cell r="F454">
            <v>1359.28</v>
          </cell>
        </row>
        <row r="455">
          <cell r="A455">
            <v>45733.583330000001</v>
          </cell>
          <cell r="B455">
            <v>14</v>
          </cell>
          <cell r="C455">
            <v>1315.11</v>
          </cell>
          <cell r="D455">
            <v>0</v>
          </cell>
          <cell r="E455">
            <v>491.39</v>
          </cell>
          <cell r="F455">
            <v>1341.63</v>
          </cell>
        </row>
        <row r="456">
          <cell r="A456">
            <v>45733.625</v>
          </cell>
          <cell r="B456">
            <v>15</v>
          </cell>
          <cell r="C456">
            <v>1306.81</v>
          </cell>
          <cell r="D456">
            <v>0</v>
          </cell>
          <cell r="E456">
            <v>1829.47</v>
          </cell>
          <cell r="F456">
            <v>1333.33</v>
          </cell>
        </row>
        <row r="457">
          <cell r="A457">
            <v>45733.666669999999</v>
          </cell>
          <cell r="B457">
            <v>16</v>
          </cell>
          <cell r="C457">
            <v>1309.82</v>
          </cell>
          <cell r="D457">
            <v>0</v>
          </cell>
          <cell r="E457">
            <v>2335.11</v>
          </cell>
          <cell r="F457">
            <v>1336.34</v>
          </cell>
        </row>
        <row r="458">
          <cell r="A458">
            <v>45733.708330000001</v>
          </cell>
          <cell r="B458">
            <v>17</v>
          </cell>
          <cell r="C458">
            <v>1317.04</v>
          </cell>
          <cell r="D458">
            <v>0</v>
          </cell>
          <cell r="E458">
            <v>402.47</v>
          </cell>
          <cell r="F458">
            <v>1343.56</v>
          </cell>
        </row>
        <row r="459">
          <cell r="A459">
            <v>45733.75</v>
          </cell>
          <cell r="B459">
            <v>18</v>
          </cell>
          <cell r="C459">
            <v>1407.8</v>
          </cell>
          <cell r="D459">
            <v>0</v>
          </cell>
          <cell r="E459">
            <v>57.28</v>
          </cell>
          <cell r="F459">
            <v>1434.32</v>
          </cell>
        </row>
        <row r="460">
          <cell r="A460">
            <v>45733.791669999999</v>
          </cell>
          <cell r="B460">
            <v>19</v>
          </cell>
          <cell r="C460">
            <v>1442.24</v>
          </cell>
          <cell r="D460">
            <v>0</v>
          </cell>
          <cell r="E460">
            <v>89.44</v>
          </cell>
          <cell r="F460">
            <v>1468.76</v>
          </cell>
        </row>
        <row r="461">
          <cell r="A461">
            <v>45733.833330000001</v>
          </cell>
          <cell r="B461">
            <v>20</v>
          </cell>
          <cell r="C461">
            <v>1389.08</v>
          </cell>
          <cell r="D461">
            <v>0</v>
          </cell>
          <cell r="E461">
            <v>274.95999999999998</v>
          </cell>
          <cell r="F461">
            <v>1415.6</v>
          </cell>
        </row>
        <row r="462">
          <cell r="A462">
            <v>45733.875</v>
          </cell>
          <cell r="B462">
            <v>21</v>
          </cell>
          <cell r="C462">
            <v>1295.99</v>
          </cell>
          <cell r="D462">
            <v>0</v>
          </cell>
          <cell r="E462">
            <v>583.65</v>
          </cell>
          <cell r="F462">
            <v>1322.51</v>
          </cell>
        </row>
        <row r="463">
          <cell r="A463">
            <v>45733.916669999999</v>
          </cell>
          <cell r="B463">
            <v>22</v>
          </cell>
          <cell r="C463">
            <v>1482.72</v>
          </cell>
          <cell r="D463">
            <v>0</v>
          </cell>
          <cell r="E463">
            <v>982.52</v>
          </cell>
          <cell r="F463">
            <v>1509.24</v>
          </cell>
        </row>
        <row r="464">
          <cell r="A464">
            <v>45733.958330000001</v>
          </cell>
          <cell r="B464">
            <v>23</v>
          </cell>
          <cell r="C464">
            <v>1401.74</v>
          </cell>
          <cell r="D464">
            <v>0</v>
          </cell>
          <cell r="E464">
            <v>2412.1999999999998</v>
          </cell>
          <cell r="F464">
            <v>1428.26</v>
          </cell>
        </row>
        <row r="465">
          <cell r="A465">
            <v>45734</v>
          </cell>
          <cell r="B465">
            <v>0</v>
          </cell>
          <cell r="C465">
            <v>1381.18</v>
          </cell>
          <cell r="D465">
            <v>0</v>
          </cell>
          <cell r="E465">
            <v>926.35</v>
          </cell>
          <cell r="F465">
            <v>1407.7</v>
          </cell>
        </row>
        <row r="466">
          <cell r="A466">
            <v>45734.041669999999</v>
          </cell>
          <cell r="B466">
            <v>1</v>
          </cell>
          <cell r="C466">
            <v>1331.57</v>
          </cell>
          <cell r="D466">
            <v>0</v>
          </cell>
          <cell r="E466">
            <v>711.25</v>
          </cell>
          <cell r="F466">
            <v>1358.09</v>
          </cell>
        </row>
        <row r="467">
          <cell r="A467">
            <v>45734.083330000001</v>
          </cell>
          <cell r="B467">
            <v>2</v>
          </cell>
          <cell r="C467">
            <v>1323.43</v>
          </cell>
          <cell r="D467">
            <v>0</v>
          </cell>
          <cell r="E467">
            <v>1090.6099999999999</v>
          </cell>
          <cell r="F467">
            <v>1349.95</v>
          </cell>
        </row>
        <row r="468">
          <cell r="A468">
            <v>45734.125</v>
          </cell>
          <cell r="B468">
            <v>3</v>
          </cell>
          <cell r="C468">
            <v>1314.93</v>
          </cell>
          <cell r="D468">
            <v>0</v>
          </cell>
          <cell r="E468">
            <v>777.81</v>
          </cell>
          <cell r="F468">
            <v>1341.45</v>
          </cell>
        </row>
        <row r="469">
          <cell r="A469">
            <v>45734.166669999999</v>
          </cell>
          <cell r="B469">
            <v>4</v>
          </cell>
          <cell r="C469">
            <v>1343.03</v>
          </cell>
          <cell r="D469">
            <v>0</v>
          </cell>
          <cell r="E469">
            <v>551.29</v>
          </cell>
          <cell r="F469">
            <v>1369.55</v>
          </cell>
        </row>
        <row r="470">
          <cell r="A470">
            <v>45734.208330000001</v>
          </cell>
          <cell r="B470">
            <v>5</v>
          </cell>
          <cell r="C470">
            <v>1355.38</v>
          </cell>
          <cell r="D470">
            <v>0</v>
          </cell>
          <cell r="E470">
            <v>610.13</v>
          </cell>
          <cell r="F470">
            <v>1381.9</v>
          </cell>
        </row>
        <row r="471">
          <cell r="A471">
            <v>45734.25</v>
          </cell>
          <cell r="B471">
            <v>6</v>
          </cell>
          <cell r="C471">
            <v>1402.99</v>
          </cell>
          <cell r="D471">
            <v>0</v>
          </cell>
          <cell r="E471">
            <v>409.58</v>
          </cell>
          <cell r="F471">
            <v>1429.51</v>
          </cell>
        </row>
        <row r="472">
          <cell r="A472">
            <v>45734.291669999999</v>
          </cell>
          <cell r="B472">
            <v>7</v>
          </cell>
          <cell r="C472">
            <v>1504.91</v>
          </cell>
          <cell r="D472">
            <v>0</v>
          </cell>
          <cell r="E472">
            <v>153.55000000000001</v>
          </cell>
          <cell r="F472">
            <v>1531.43</v>
          </cell>
        </row>
        <row r="473">
          <cell r="A473">
            <v>45734.333330000001</v>
          </cell>
          <cell r="B473">
            <v>8</v>
          </cell>
          <cell r="C473">
            <v>1304.27</v>
          </cell>
          <cell r="D473">
            <v>0</v>
          </cell>
          <cell r="E473">
            <v>155.83000000000001</v>
          </cell>
          <cell r="F473">
            <v>1330.79</v>
          </cell>
        </row>
        <row r="474">
          <cell r="A474">
            <v>45734.375</v>
          </cell>
          <cell r="B474">
            <v>9</v>
          </cell>
          <cell r="C474">
            <v>1382.85</v>
          </cell>
          <cell r="D474">
            <v>0</v>
          </cell>
          <cell r="E474">
            <v>233.94</v>
          </cell>
          <cell r="F474">
            <v>1409.37</v>
          </cell>
        </row>
        <row r="475">
          <cell r="A475">
            <v>45734.416669999999</v>
          </cell>
          <cell r="B475">
            <v>10</v>
          </cell>
          <cell r="C475">
            <v>1408.52</v>
          </cell>
          <cell r="D475">
            <v>0</v>
          </cell>
          <cell r="E475">
            <v>203.56</v>
          </cell>
          <cell r="F475">
            <v>1435.04</v>
          </cell>
        </row>
        <row r="476">
          <cell r="A476">
            <v>45734.458330000001</v>
          </cell>
          <cell r="B476">
            <v>11</v>
          </cell>
          <cell r="C476">
            <v>1399.14</v>
          </cell>
          <cell r="D476">
            <v>0</v>
          </cell>
          <cell r="E476">
            <v>219.24</v>
          </cell>
          <cell r="F476">
            <v>1425.66</v>
          </cell>
        </row>
        <row r="477">
          <cell r="A477">
            <v>45734.5</v>
          </cell>
          <cell r="B477">
            <v>12</v>
          </cell>
          <cell r="C477">
            <v>1362.19</v>
          </cell>
          <cell r="D477">
            <v>0</v>
          </cell>
          <cell r="E477">
            <v>191.41</v>
          </cell>
          <cell r="F477">
            <v>1388.71</v>
          </cell>
        </row>
        <row r="478">
          <cell r="A478">
            <v>45734.541669999999</v>
          </cell>
          <cell r="B478">
            <v>13</v>
          </cell>
          <cell r="C478">
            <v>1356.89</v>
          </cell>
          <cell r="D478">
            <v>0</v>
          </cell>
          <cell r="E478">
            <v>464.04</v>
          </cell>
          <cell r="F478">
            <v>1383.41</v>
          </cell>
        </row>
        <row r="479">
          <cell r="A479">
            <v>45734.583330000001</v>
          </cell>
          <cell r="B479">
            <v>14</v>
          </cell>
          <cell r="C479">
            <v>1340.65</v>
          </cell>
          <cell r="D479">
            <v>0</v>
          </cell>
          <cell r="E479">
            <v>386.22</v>
          </cell>
          <cell r="F479">
            <v>1367.17</v>
          </cell>
        </row>
        <row r="480">
          <cell r="A480">
            <v>45734.625</v>
          </cell>
          <cell r="B480">
            <v>15</v>
          </cell>
          <cell r="C480">
            <v>1324.56</v>
          </cell>
          <cell r="D480">
            <v>0</v>
          </cell>
          <cell r="E480">
            <v>158.08000000000001</v>
          </cell>
          <cell r="F480">
            <v>1351.08</v>
          </cell>
        </row>
        <row r="481">
          <cell r="A481">
            <v>45734.666669999999</v>
          </cell>
          <cell r="B481">
            <v>16</v>
          </cell>
          <cell r="C481">
            <v>1328.87</v>
          </cell>
          <cell r="D481">
            <v>0</v>
          </cell>
          <cell r="E481">
            <v>111.55</v>
          </cell>
          <cell r="F481">
            <v>1355.39</v>
          </cell>
        </row>
        <row r="482">
          <cell r="A482">
            <v>45734.708330000001</v>
          </cell>
          <cell r="B482">
            <v>17</v>
          </cell>
          <cell r="C482">
            <v>1333.22</v>
          </cell>
          <cell r="D482">
            <v>0</v>
          </cell>
          <cell r="E482">
            <v>84.18</v>
          </cell>
          <cell r="F482">
            <v>1359.74</v>
          </cell>
        </row>
        <row r="483">
          <cell r="A483">
            <v>45734.75</v>
          </cell>
          <cell r="B483">
            <v>18</v>
          </cell>
          <cell r="C483">
            <v>1411.21</v>
          </cell>
          <cell r="D483">
            <v>72.569999999999993</v>
          </cell>
          <cell r="E483">
            <v>0</v>
          </cell>
          <cell r="F483">
            <v>1437.73</v>
          </cell>
        </row>
        <row r="484">
          <cell r="A484">
            <v>45734.791669999999</v>
          </cell>
          <cell r="B484">
            <v>19</v>
          </cell>
          <cell r="C484">
            <v>1455.43</v>
          </cell>
          <cell r="D484">
            <v>0</v>
          </cell>
          <cell r="E484">
            <v>31.37</v>
          </cell>
          <cell r="F484">
            <v>1481.95</v>
          </cell>
        </row>
        <row r="485">
          <cell r="A485">
            <v>45734.833330000001</v>
          </cell>
          <cell r="B485">
            <v>20</v>
          </cell>
          <cell r="C485">
            <v>1408.42</v>
          </cell>
          <cell r="D485">
            <v>0</v>
          </cell>
          <cell r="E485">
            <v>320.86</v>
          </cell>
          <cell r="F485">
            <v>1434.94</v>
          </cell>
        </row>
        <row r="486">
          <cell r="A486">
            <v>45734.875</v>
          </cell>
          <cell r="B486">
            <v>21</v>
          </cell>
          <cell r="C486">
            <v>1325.24</v>
          </cell>
          <cell r="D486">
            <v>0</v>
          </cell>
          <cell r="E486">
            <v>283.97000000000003</v>
          </cell>
          <cell r="F486">
            <v>1351.76</v>
          </cell>
        </row>
        <row r="487">
          <cell r="A487">
            <v>45734.916669999999</v>
          </cell>
          <cell r="B487">
            <v>22</v>
          </cell>
          <cell r="C487">
            <v>1399.82</v>
          </cell>
          <cell r="D487">
            <v>0</v>
          </cell>
          <cell r="E487">
            <v>315.58</v>
          </cell>
          <cell r="F487">
            <v>1426.34</v>
          </cell>
        </row>
        <row r="488">
          <cell r="A488">
            <v>45734.958330000001</v>
          </cell>
          <cell r="B488">
            <v>23</v>
          </cell>
          <cell r="C488">
            <v>1321.77</v>
          </cell>
          <cell r="D488">
            <v>0</v>
          </cell>
          <cell r="E488">
            <v>48.12</v>
          </cell>
          <cell r="F488">
            <v>1348.29</v>
          </cell>
        </row>
        <row r="489">
          <cell r="A489">
            <v>45735</v>
          </cell>
          <cell r="B489">
            <v>0</v>
          </cell>
          <cell r="C489">
            <v>1308.6500000000001</v>
          </cell>
          <cell r="D489">
            <v>0</v>
          </cell>
          <cell r="E489">
            <v>42.78</v>
          </cell>
          <cell r="F489">
            <v>1335.17</v>
          </cell>
        </row>
        <row r="490">
          <cell r="A490">
            <v>45735.041669999999</v>
          </cell>
          <cell r="B490">
            <v>1</v>
          </cell>
          <cell r="C490">
            <v>1306.2</v>
          </cell>
          <cell r="D490">
            <v>0</v>
          </cell>
          <cell r="E490">
            <v>86.3</v>
          </cell>
          <cell r="F490">
            <v>1332.72</v>
          </cell>
        </row>
        <row r="491">
          <cell r="A491">
            <v>45735.083330000001</v>
          </cell>
          <cell r="B491">
            <v>2</v>
          </cell>
          <cell r="C491">
            <v>1304.4100000000001</v>
          </cell>
          <cell r="D491">
            <v>0</v>
          </cell>
          <cell r="E491">
            <v>73.59</v>
          </cell>
          <cell r="F491">
            <v>1330.93</v>
          </cell>
        </row>
        <row r="492">
          <cell r="A492">
            <v>45735.125</v>
          </cell>
          <cell r="B492">
            <v>3</v>
          </cell>
          <cell r="C492">
            <v>1303.42</v>
          </cell>
          <cell r="D492">
            <v>0</v>
          </cell>
          <cell r="E492">
            <v>104.72</v>
          </cell>
          <cell r="F492">
            <v>1329.94</v>
          </cell>
        </row>
        <row r="493">
          <cell r="A493">
            <v>45735.166669999999</v>
          </cell>
          <cell r="B493">
            <v>4</v>
          </cell>
          <cell r="C493">
            <v>1305.5999999999999</v>
          </cell>
          <cell r="D493">
            <v>0</v>
          </cell>
          <cell r="E493">
            <v>25.16</v>
          </cell>
          <cell r="F493">
            <v>1332.12</v>
          </cell>
        </row>
        <row r="494">
          <cell r="A494">
            <v>45735.208330000001</v>
          </cell>
          <cell r="B494">
            <v>5</v>
          </cell>
          <cell r="C494">
            <v>1376.31</v>
          </cell>
          <cell r="D494">
            <v>0</v>
          </cell>
          <cell r="E494">
            <v>932.42</v>
          </cell>
          <cell r="F494">
            <v>1402.83</v>
          </cell>
        </row>
        <row r="495">
          <cell r="A495">
            <v>45735.25</v>
          </cell>
          <cell r="B495">
            <v>6</v>
          </cell>
          <cell r="C495">
            <v>1432.34</v>
          </cell>
          <cell r="D495">
            <v>0</v>
          </cell>
          <cell r="E495">
            <v>463.42</v>
          </cell>
          <cell r="F495">
            <v>1458.86</v>
          </cell>
        </row>
        <row r="496">
          <cell r="A496">
            <v>45735.291669999999</v>
          </cell>
          <cell r="B496">
            <v>7</v>
          </cell>
          <cell r="C496">
            <v>1517.68</v>
          </cell>
          <cell r="D496">
            <v>9.43</v>
          </cell>
          <cell r="E496">
            <v>0</v>
          </cell>
          <cell r="F496">
            <v>1544.2</v>
          </cell>
        </row>
        <row r="497">
          <cell r="A497">
            <v>45735.333330000001</v>
          </cell>
          <cell r="B497">
            <v>8</v>
          </cell>
          <cell r="C497">
            <v>1350.09</v>
          </cell>
          <cell r="D497">
            <v>14.91</v>
          </cell>
          <cell r="E497">
            <v>0</v>
          </cell>
          <cell r="F497">
            <v>1376.61</v>
          </cell>
        </row>
        <row r="498">
          <cell r="A498">
            <v>45735.375</v>
          </cell>
          <cell r="B498">
            <v>9</v>
          </cell>
          <cell r="C498">
            <v>1440.81</v>
          </cell>
          <cell r="D498">
            <v>0</v>
          </cell>
          <cell r="E498">
            <v>28.96</v>
          </cell>
          <cell r="F498">
            <v>1467.33</v>
          </cell>
        </row>
        <row r="499">
          <cell r="A499">
            <v>45735.416669999999</v>
          </cell>
          <cell r="B499">
            <v>10</v>
          </cell>
          <cell r="C499">
            <v>1480.28</v>
          </cell>
          <cell r="D499">
            <v>0</v>
          </cell>
          <cell r="E499">
            <v>28.81</v>
          </cell>
          <cell r="F499">
            <v>1506.8</v>
          </cell>
        </row>
        <row r="500">
          <cell r="A500">
            <v>45735.458330000001</v>
          </cell>
          <cell r="B500">
            <v>11</v>
          </cell>
          <cell r="C500">
            <v>1475.41</v>
          </cell>
          <cell r="D500">
            <v>0</v>
          </cell>
          <cell r="E500">
            <v>24.34</v>
          </cell>
          <cell r="F500">
            <v>1501.93</v>
          </cell>
        </row>
        <row r="501">
          <cell r="A501">
            <v>45735.5</v>
          </cell>
          <cell r="B501">
            <v>12</v>
          </cell>
          <cell r="C501">
            <v>1457.66</v>
          </cell>
          <cell r="D501">
            <v>0.54</v>
          </cell>
          <cell r="E501">
            <v>0.17</v>
          </cell>
          <cell r="F501">
            <v>1484.18</v>
          </cell>
        </row>
        <row r="502">
          <cell r="A502">
            <v>45735.541669999999</v>
          </cell>
          <cell r="B502">
            <v>13</v>
          </cell>
          <cell r="C502">
            <v>1443.41</v>
          </cell>
          <cell r="D502">
            <v>0</v>
          </cell>
          <cell r="E502">
            <v>41.02</v>
          </cell>
          <cell r="F502">
            <v>1469.93</v>
          </cell>
        </row>
        <row r="503">
          <cell r="A503">
            <v>45735.583330000001</v>
          </cell>
          <cell r="B503">
            <v>14</v>
          </cell>
          <cell r="C503">
            <v>1440.94</v>
          </cell>
          <cell r="D503">
            <v>0</v>
          </cell>
          <cell r="E503">
            <v>86.83</v>
          </cell>
          <cell r="F503">
            <v>1467.46</v>
          </cell>
        </row>
        <row r="504">
          <cell r="A504">
            <v>45735.625</v>
          </cell>
          <cell r="B504">
            <v>15</v>
          </cell>
          <cell r="C504">
            <v>1439.74</v>
          </cell>
          <cell r="D504">
            <v>0</v>
          </cell>
          <cell r="E504">
            <v>30.89</v>
          </cell>
          <cell r="F504">
            <v>1466.26</v>
          </cell>
        </row>
        <row r="505">
          <cell r="A505">
            <v>45735.666669999999</v>
          </cell>
          <cell r="B505">
            <v>16</v>
          </cell>
          <cell r="C505">
            <v>1431.31</v>
          </cell>
          <cell r="D505">
            <v>0</v>
          </cell>
          <cell r="E505">
            <v>34.130000000000003</v>
          </cell>
          <cell r="F505">
            <v>1457.83</v>
          </cell>
        </row>
        <row r="506">
          <cell r="A506">
            <v>45735.708330000001</v>
          </cell>
          <cell r="B506">
            <v>17</v>
          </cell>
          <cell r="C506">
            <v>1426.62</v>
          </cell>
          <cell r="D506">
            <v>5.79</v>
          </cell>
          <cell r="E506">
            <v>0</v>
          </cell>
          <cell r="F506">
            <v>1453.14</v>
          </cell>
        </row>
        <row r="507">
          <cell r="A507">
            <v>45735.75</v>
          </cell>
          <cell r="B507">
            <v>18</v>
          </cell>
          <cell r="C507">
            <v>1510.59</v>
          </cell>
          <cell r="D507">
            <v>32</v>
          </cell>
          <cell r="E507">
            <v>0</v>
          </cell>
          <cell r="F507">
            <v>1537.11</v>
          </cell>
        </row>
        <row r="508">
          <cell r="A508">
            <v>45735.791669999999</v>
          </cell>
          <cell r="B508">
            <v>19</v>
          </cell>
          <cell r="C508">
            <v>1509.17</v>
          </cell>
          <cell r="D508">
            <v>41.19</v>
          </cell>
          <cell r="E508">
            <v>0</v>
          </cell>
          <cell r="F508">
            <v>1535.69</v>
          </cell>
        </row>
        <row r="509">
          <cell r="A509">
            <v>45735.833330000001</v>
          </cell>
          <cell r="B509">
            <v>20</v>
          </cell>
          <cell r="C509">
            <v>1475.72</v>
          </cell>
          <cell r="D509">
            <v>49.81</v>
          </cell>
          <cell r="E509">
            <v>0</v>
          </cell>
          <cell r="F509">
            <v>1502.24</v>
          </cell>
        </row>
        <row r="510">
          <cell r="A510">
            <v>45735.875</v>
          </cell>
          <cell r="B510">
            <v>21</v>
          </cell>
          <cell r="C510">
            <v>1398.39</v>
          </cell>
          <cell r="D510">
            <v>0</v>
          </cell>
          <cell r="E510">
            <v>90.91</v>
          </cell>
          <cell r="F510">
            <v>1424.91</v>
          </cell>
        </row>
        <row r="511">
          <cell r="A511">
            <v>45735.916669999999</v>
          </cell>
          <cell r="B511">
            <v>22</v>
          </cell>
          <cell r="C511">
            <v>1479.67</v>
          </cell>
          <cell r="D511">
            <v>0</v>
          </cell>
          <cell r="E511">
            <v>108.21</v>
          </cell>
          <cell r="F511">
            <v>1506.19</v>
          </cell>
        </row>
        <row r="512">
          <cell r="A512">
            <v>45735.958330000001</v>
          </cell>
          <cell r="B512">
            <v>23</v>
          </cell>
          <cell r="C512">
            <v>1418.45</v>
          </cell>
          <cell r="D512">
            <v>0</v>
          </cell>
          <cell r="E512">
            <v>266.07</v>
          </cell>
          <cell r="F512">
            <v>1444.97</v>
          </cell>
        </row>
        <row r="513">
          <cell r="A513">
            <v>45736</v>
          </cell>
          <cell r="B513">
            <v>0</v>
          </cell>
          <cell r="C513">
            <v>1332.46</v>
          </cell>
          <cell r="D513">
            <v>0</v>
          </cell>
          <cell r="E513">
            <v>28.27</v>
          </cell>
          <cell r="F513">
            <v>1358.98</v>
          </cell>
        </row>
        <row r="514">
          <cell r="A514">
            <v>45736.041669999999</v>
          </cell>
          <cell r="B514">
            <v>1</v>
          </cell>
          <cell r="C514">
            <v>1308.55</v>
          </cell>
          <cell r="D514">
            <v>0</v>
          </cell>
          <cell r="E514">
            <v>10.47</v>
          </cell>
          <cell r="F514">
            <v>1335.07</v>
          </cell>
        </row>
        <row r="515">
          <cell r="A515">
            <v>45736.083330000001</v>
          </cell>
          <cell r="B515">
            <v>2</v>
          </cell>
          <cell r="C515">
            <v>1299.31</v>
          </cell>
          <cell r="D515">
            <v>0</v>
          </cell>
          <cell r="E515">
            <v>493.78</v>
          </cell>
          <cell r="F515">
            <v>1325.83</v>
          </cell>
        </row>
        <row r="516">
          <cell r="A516">
            <v>45736.125</v>
          </cell>
          <cell r="B516">
            <v>3</v>
          </cell>
          <cell r="C516">
            <v>1299.3499999999999</v>
          </cell>
          <cell r="D516">
            <v>0</v>
          </cell>
          <cell r="E516">
            <v>441.18</v>
          </cell>
          <cell r="F516">
            <v>1325.87</v>
          </cell>
        </row>
        <row r="517">
          <cell r="A517">
            <v>45736.166669999999</v>
          </cell>
          <cell r="B517">
            <v>4</v>
          </cell>
          <cell r="C517">
            <v>1341.12</v>
          </cell>
          <cell r="D517">
            <v>0</v>
          </cell>
          <cell r="E517">
            <v>481.7</v>
          </cell>
          <cell r="F517">
            <v>1367.64</v>
          </cell>
        </row>
        <row r="518">
          <cell r="A518">
            <v>45736.208330000001</v>
          </cell>
          <cell r="B518">
            <v>5</v>
          </cell>
          <cell r="C518">
            <v>1320.44</v>
          </cell>
          <cell r="D518">
            <v>239.02</v>
          </cell>
          <cell r="E518">
            <v>0</v>
          </cell>
          <cell r="F518">
            <v>1346.96</v>
          </cell>
        </row>
        <row r="519">
          <cell r="A519">
            <v>45736.25</v>
          </cell>
          <cell r="B519">
            <v>6</v>
          </cell>
          <cell r="C519">
            <v>1350.46</v>
          </cell>
          <cell r="D519">
            <v>465.77</v>
          </cell>
          <cell r="E519">
            <v>0</v>
          </cell>
          <cell r="F519">
            <v>1376.98</v>
          </cell>
        </row>
        <row r="520">
          <cell r="A520">
            <v>45736.291669999999</v>
          </cell>
          <cell r="B520">
            <v>7</v>
          </cell>
          <cell r="C520">
            <v>1508.8</v>
          </cell>
          <cell r="D520">
            <v>83.43</v>
          </cell>
          <cell r="E520">
            <v>0</v>
          </cell>
          <cell r="F520">
            <v>1535.32</v>
          </cell>
        </row>
        <row r="521">
          <cell r="A521">
            <v>45736.333330000001</v>
          </cell>
          <cell r="B521">
            <v>8</v>
          </cell>
          <cell r="C521">
            <v>1325.31</v>
          </cell>
          <cell r="D521">
            <v>74.680000000000007</v>
          </cell>
          <cell r="E521">
            <v>0</v>
          </cell>
          <cell r="F521">
            <v>1351.83</v>
          </cell>
        </row>
        <row r="522">
          <cell r="A522">
            <v>45736.375</v>
          </cell>
          <cell r="B522">
            <v>9</v>
          </cell>
          <cell r="C522">
            <v>1427.78</v>
          </cell>
          <cell r="D522">
            <v>53.59</v>
          </cell>
          <cell r="E522">
            <v>0</v>
          </cell>
          <cell r="F522">
            <v>1454.3</v>
          </cell>
        </row>
        <row r="523">
          <cell r="A523">
            <v>45736.416669999999</v>
          </cell>
          <cell r="B523">
            <v>10</v>
          </cell>
          <cell r="C523">
            <v>1430.94</v>
          </cell>
          <cell r="D523">
            <v>69.44</v>
          </cell>
          <cell r="E523">
            <v>0</v>
          </cell>
          <cell r="F523">
            <v>1457.46</v>
          </cell>
        </row>
        <row r="524">
          <cell r="A524">
            <v>45736.458330000001</v>
          </cell>
          <cell r="B524">
            <v>11</v>
          </cell>
          <cell r="C524">
            <v>1420.28</v>
          </cell>
          <cell r="D524">
            <v>81.099999999999994</v>
          </cell>
          <cell r="E524">
            <v>0</v>
          </cell>
          <cell r="F524">
            <v>1446.8</v>
          </cell>
        </row>
        <row r="525">
          <cell r="A525">
            <v>45736.5</v>
          </cell>
          <cell r="B525">
            <v>12</v>
          </cell>
          <cell r="C525">
            <v>1390.08</v>
          </cell>
          <cell r="D525">
            <v>73.3</v>
          </cell>
          <cell r="E525">
            <v>0</v>
          </cell>
          <cell r="F525">
            <v>1416.6</v>
          </cell>
        </row>
        <row r="526">
          <cell r="A526">
            <v>45736.541669999999</v>
          </cell>
          <cell r="B526">
            <v>13</v>
          </cell>
          <cell r="C526">
            <v>1395.39</v>
          </cell>
          <cell r="D526">
            <v>73.31</v>
          </cell>
          <cell r="E526">
            <v>0</v>
          </cell>
          <cell r="F526">
            <v>1421.91</v>
          </cell>
        </row>
        <row r="527">
          <cell r="A527">
            <v>45736.583330000001</v>
          </cell>
          <cell r="B527">
            <v>14</v>
          </cell>
          <cell r="C527">
            <v>1394.58</v>
          </cell>
          <cell r="D527">
            <v>75.47</v>
          </cell>
          <cell r="E527">
            <v>0</v>
          </cell>
          <cell r="F527">
            <v>1421.1</v>
          </cell>
        </row>
        <row r="528">
          <cell r="A528">
            <v>45736.625</v>
          </cell>
          <cell r="B528">
            <v>15</v>
          </cell>
          <cell r="C528">
            <v>1407.91</v>
          </cell>
          <cell r="D528">
            <v>97.88</v>
          </cell>
          <cell r="E528">
            <v>0</v>
          </cell>
          <cell r="F528">
            <v>1434.43</v>
          </cell>
        </row>
        <row r="529">
          <cell r="A529">
            <v>45736.666669999999</v>
          </cell>
          <cell r="B529">
            <v>16</v>
          </cell>
          <cell r="C529">
            <v>1399.89</v>
          </cell>
          <cell r="D529">
            <v>117.71</v>
          </cell>
          <cell r="E529">
            <v>0</v>
          </cell>
          <cell r="F529">
            <v>1426.41</v>
          </cell>
        </row>
        <row r="530">
          <cell r="A530">
            <v>45736.708330000001</v>
          </cell>
          <cell r="B530">
            <v>17</v>
          </cell>
          <cell r="C530">
            <v>1384.45</v>
          </cell>
          <cell r="D530">
            <v>126.05</v>
          </cell>
          <cell r="E530">
            <v>0</v>
          </cell>
          <cell r="F530">
            <v>1410.97</v>
          </cell>
        </row>
        <row r="531">
          <cell r="A531">
            <v>45736.75</v>
          </cell>
          <cell r="B531">
            <v>18</v>
          </cell>
          <cell r="C531">
            <v>1479.93</v>
          </cell>
          <cell r="D531">
            <v>108.35</v>
          </cell>
          <cell r="E531">
            <v>0</v>
          </cell>
          <cell r="F531">
            <v>1506.45</v>
          </cell>
        </row>
        <row r="532">
          <cell r="A532">
            <v>45736.791669999999</v>
          </cell>
          <cell r="B532">
            <v>19</v>
          </cell>
          <cell r="C532">
            <v>1530.63</v>
          </cell>
          <cell r="D532">
            <v>174.72</v>
          </cell>
          <cell r="E532">
            <v>0</v>
          </cell>
          <cell r="F532">
            <v>1557.15</v>
          </cell>
        </row>
        <row r="533">
          <cell r="A533">
            <v>45736.833330000001</v>
          </cell>
          <cell r="B533">
            <v>20</v>
          </cell>
          <cell r="C533">
            <v>1489.04</v>
          </cell>
          <cell r="D533">
            <v>151.18</v>
          </cell>
          <cell r="E533">
            <v>0</v>
          </cell>
          <cell r="F533">
            <v>1515.56</v>
          </cell>
        </row>
        <row r="534">
          <cell r="A534">
            <v>45736.875</v>
          </cell>
          <cell r="B534">
            <v>21</v>
          </cell>
          <cell r="C534">
            <v>1416.89</v>
          </cell>
          <cell r="D534">
            <v>74.45</v>
          </cell>
          <cell r="E534">
            <v>0</v>
          </cell>
          <cell r="F534">
            <v>1443.41</v>
          </cell>
        </row>
        <row r="535">
          <cell r="A535">
            <v>45736.916669999999</v>
          </cell>
          <cell r="B535">
            <v>22</v>
          </cell>
          <cell r="C535">
            <v>1480.11</v>
          </cell>
          <cell r="D535">
            <v>116.79</v>
          </cell>
          <cell r="E535">
            <v>0</v>
          </cell>
          <cell r="F535">
            <v>1506.63</v>
          </cell>
        </row>
        <row r="536">
          <cell r="A536">
            <v>45736.958330000001</v>
          </cell>
          <cell r="B536">
            <v>23</v>
          </cell>
          <cell r="C536">
            <v>1375.02</v>
          </cell>
          <cell r="D536">
            <v>18.43</v>
          </cell>
          <cell r="E536">
            <v>0</v>
          </cell>
          <cell r="F536">
            <v>1401.54</v>
          </cell>
        </row>
        <row r="537">
          <cell r="A537">
            <v>45737</v>
          </cell>
          <cell r="B537">
            <v>0</v>
          </cell>
          <cell r="C537">
            <v>1330.38</v>
          </cell>
          <cell r="D537">
            <v>0</v>
          </cell>
          <cell r="E537">
            <v>41.28</v>
          </cell>
          <cell r="F537">
            <v>1356.9</v>
          </cell>
        </row>
        <row r="538">
          <cell r="A538">
            <v>45737.041669999999</v>
          </cell>
          <cell r="B538">
            <v>1</v>
          </cell>
          <cell r="C538">
            <v>1305.71</v>
          </cell>
          <cell r="D538">
            <v>0</v>
          </cell>
          <cell r="E538">
            <v>89.9</v>
          </cell>
          <cell r="F538">
            <v>1332.23</v>
          </cell>
        </row>
        <row r="539">
          <cell r="A539">
            <v>45737.083330000001</v>
          </cell>
          <cell r="B539">
            <v>2</v>
          </cell>
          <cell r="C539">
            <v>1300.01</v>
          </cell>
          <cell r="D539">
            <v>0</v>
          </cell>
          <cell r="E539">
            <v>97.3</v>
          </cell>
          <cell r="F539">
            <v>1326.53</v>
          </cell>
        </row>
        <row r="540">
          <cell r="A540">
            <v>45737.125</v>
          </cell>
          <cell r="B540">
            <v>3</v>
          </cell>
          <cell r="C540">
            <v>1299.96</v>
          </cell>
          <cell r="D540">
            <v>128.38</v>
          </cell>
          <cell r="E540">
            <v>0</v>
          </cell>
          <cell r="F540">
            <v>1326.48</v>
          </cell>
        </row>
        <row r="541">
          <cell r="A541">
            <v>45737.166669999999</v>
          </cell>
          <cell r="B541">
            <v>4</v>
          </cell>
          <cell r="C541">
            <v>1313.64</v>
          </cell>
          <cell r="D541">
            <v>96.18</v>
          </cell>
          <cell r="E541">
            <v>0</v>
          </cell>
          <cell r="F541">
            <v>1340.16</v>
          </cell>
        </row>
        <row r="542">
          <cell r="A542">
            <v>45737.208330000001</v>
          </cell>
          <cell r="B542">
            <v>5</v>
          </cell>
          <cell r="C542">
            <v>1315.31</v>
          </cell>
          <cell r="D542">
            <v>131.21</v>
          </cell>
          <cell r="E542">
            <v>0</v>
          </cell>
          <cell r="F542">
            <v>1341.83</v>
          </cell>
        </row>
        <row r="543">
          <cell r="A543">
            <v>45737.25</v>
          </cell>
          <cell r="B543">
            <v>6</v>
          </cell>
          <cell r="C543">
            <v>1343.23</v>
          </cell>
          <cell r="D543">
            <v>417.76</v>
          </cell>
          <cell r="E543">
            <v>0</v>
          </cell>
          <cell r="F543">
            <v>1369.75</v>
          </cell>
        </row>
        <row r="544">
          <cell r="A544">
            <v>45737.291669999999</v>
          </cell>
          <cell r="B544">
            <v>7</v>
          </cell>
          <cell r="C544">
            <v>1485.83</v>
          </cell>
          <cell r="D544">
            <v>61.07</v>
          </cell>
          <cell r="E544">
            <v>0</v>
          </cell>
          <cell r="F544">
            <v>1512.35</v>
          </cell>
        </row>
        <row r="545">
          <cell r="A545">
            <v>45737.333330000001</v>
          </cell>
          <cell r="B545">
            <v>8</v>
          </cell>
          <cell r="C545">
            <v>1318.54</v>
          </cell>
          <cell r="D545">
            <v>57.59</v>
          </cell>
          <cell r="E545">
            <v>0</v>
          </cell>
          <cell r="F545">
            <v>1345.06</v>
          </cell>
        </row>
        <row r="546">
          <cell r="A546">
            <v>45737.375</v>
          </cell>
          <cell r="B546">
            <v>9</v>
          </cell>
          <cell r="C546">
            <v>1413.5</v>
          </cell>
          <cell r="D546">
            <v>33.479999999999997</v>
          </cell>
          <cell r="E546">
            <v>0</v>
          </cell>
          <cell r="F546">
            <v>1440.02</v>
          </cell>
        </row>
        <row r="547">
          <cell r="A547">
            <v>45737.416669999999</v>
          </cell>
          <cell r="B547">
            <v>10</v>
          </cell>
          <cell r="C547">
            <v>1445.89</v>
          </cell>
          <cell r="D547">
            <v>66.31</v>
          </cell>
          <cell r="E547">
            <v>0</v>
          </cell>
          <cell r="F547">
            <v>1472.41</v>
          </cell>
        </row>
        <row r="548">
          <cell r="A548">
            <v>45737.458330000001</v>
          </cell>
          <cell r="B548">
            <v>11</v>
          </cell>
          <cell r="C548">
            <v>1425.79</v>
          </cell>
          <cell r="D548">
            <v>50.58</v>
          </cell>
          <cell r="E548">
            <v>0</v>
          </cell>
          <cell r="F548">
            <v>1452.31</v>
          </cell>
        </row>
        <row r="549">
          <cell r="A549">
            <v>45737.5</v>
          </cell>
          <cell r="B549">
            <v>12</v>
          </cell>
          <cell r="C549">
            <v>1400.25</v>
          </cell>
          <cell r="D549">
            <v>85.57</v>
          </cell>
          <cell r="E549">
            <v>0</v>
          </cell>
          <cell r="F549">
            <v>1426.77</v>
          </cell>
        </row>
        <row r="550">
          <cell r="A550">
            <v>45737.541669999999</v>
          </cell>
          <cell r="B550">
            <v>13</v>
          </cell>
          <cell r="C550">
            <v>1405.61</v>
          </cell>
          <cell r="D550">
            <v>50.84</v>
          </cell>
          <cell r="E550">
            <v>0</v>
          </cell>
          <cell r="F550">
            <v>1432.13</v>
          </cell>
        </row>
        <row r="551">
          <cell r="A551">
            <v>45737.583330000001</v>
          </cell>
          <cell r="B551">
            <v>14</v>
          </cell>
          <cell r="C551">
            <v>1410.15</v>
          </cell>
          <cell r="D551">
            <v>72.12</v>
          </cell>
          <cell r="E551">
            <v>0</v>
          </cell>
          <cell r="F551">
            <v>1436.67</v>
          </cell>
        </row>
        <row r="552">
          <cell r="A552">
            <v>45737.625</v>
          </cell>
          <cell r="B552">
            <v>15</v>
          </cell>
          <cell r="C552">
            <v>1418.94</v>
          </cell>
          <cell r="D552">
            <v>74.73</v>
          </cell>
          <cell r="E552">
            <v>0</v>
          </cell>
          <cell r="F552">
            <v>1445.46</v>
          </cell>
        </row>
        <row r="553">
          <cell r="A553">
            <v>45737.666669999999</v>
          </cell>
          <cell r="B553">
            <v>16</v>
          </cell>
          <cell r="C553">
            <v>1419.87</v>
          </cell>
          <cell r="D553">
            <v>71.92</v>
          </cell>
          <cell r="E553">
            <v>0</v>
          </cell>
          <cell r="F553">
            <v>1446.39</v>
          </cell>
        </row>
        <row r="554">
          <cell r="A554">
            <v>45737.708330000001</v>
          </cell>
          <cell r="B554">
            <v>17</v>
          </cell>
          <cell r="C554">
            <v>1456.45</v>
          </cell>
          <cell r="D554">
            <v>57.64</v>
          </cell>
          <cell r="E554">
            <v>0</v>
          </cell>
          <cell r="F554">
            <v>1482.97</v>
          </cell>
        </row>
        <row r="555">
          <cell r="A555">
            <v>45737.75</v>
          </cell>
          <cell r="B555">
            <v>18</v>
          </cell>
          <cell r="C555">
            <v>1545.62</v>
          </cell>
          <cell r="D555">
            <v>54.98</v>
          </cell>
          <cell r="E555">
            <v>0</v>
          </cell>
          <cell r="F555">
            <v>1572.14</v>
          </cell>
        </row>
        <row r="556">
          <cell r="A556">
            <v>45737.791669999999</v>
          </cell>
          <cell r="B556">
            <v>19</v>
          </cell>
          <cell r="C556">
            <v>1523.62</v>
          </cell>
          <cell r="D556">
            <v>30.42</v>
          </cell>
          <cell r="E556">
            <v>0</v>
          </cell>
          <cell r="F556">
            <v>1550.14</v>
          </cell>
        </row>
        <row r="557">
          <cell r="A557">
            <v>45737.833330000001</v>
          </cell>
          <cell r="B557">
            <v>20</v>
          </cell>
          <cell r="C557">
            <v>1500.21</v>
          </cell>
          <cell r="D557">
            <v>15.18</v>
          </cell>
          <cell r="E557">
            <v>0</v>
          </cell>
          <cell r="F557">
            <v>1526.73</v>
          </cell>
        </row>
        <row r="558">
          <cell r="A558">
            <v>45737.875</v>
          </cell>
          <cell r="B558">
            <v>21</v>
          </cell>
          <cell r="C558">
            <v>1405.32</v>
          </cell>
          <cell r="D558">
            <v>5.41</v>
          </cell>
          <cell r="E558">
            <v>0</v>
          </cell>
          <cell r="F558">
            <v>1431.84</v>
          </cell>
        </row>
        <row r="559">
          <cell r="A559">
            <v>45737.916669999999</v>
          </cell>
          <cell r="B559">
            <v>22</v>
          </cell>
          <cell r="C559">
            <v>1525.99</v>
          </cell>
          <cell r="D559">
            <v>0</v>
          </cell>
          <cell r="E559">
            <v>338.91</v>
          </cell>
          <cell r="F559">
            <v>1552.51</v>
          </cell>
        </row>
        <row r="560">
          <cell r="A560">
            <v>45737.958330000001</v>
          </cell>
          <cell r="B560">
            <v>23</v>
          </cell>
          <cell r="C560">
            <v>1397.2</v>
          </cell>
          <cell r="D560">
            <v>0</v>
          </cell>
          <cell r="E560">
            <v>43.53</v>
          </cell>
          <cell r="F560">
            <v>1423.72</v>
          </cell>
        </row>
        <row r="561">
          <cell r="A561">
            <v>45738</v>
          </cell>
          <cell r="B561">
            <v>0</v>
          </cell>
          <cell r="C561">
            <v>1331.08</v>
          </cell>
          <cell r="D561">
            <v>62.33</v>
          </cell>
          <cell r="E561">
            <v>0</v>
          </cell>
          <cell r="F561">
            <v>1357.6</v>
          </cell>
        </row>
        <row r="562">
          <cell r="A562">
            <v>45738.041669999999</v>
          </cell>
          <cell r="B562">
            <v>1</v>
          </cell>
          <cell r="C562">
            <v>1301.46</v>
          </cell>
          <cell r="D562">
            <v>89.56</v>
          </cell>
          <cell r="E562">
            <v>0</v>
          </cell>
          <cell r="F562">
            <v>1327.98</v>
          </cell>
        </row>
        <row r="563">
          <cell r="A563">
            <v>45738.083330000001</v>
          </cell>
          <cell r="B563">
            <v>2</v>
          </cell>
          <cell r="C563">
            <v>1299.77</v>
          </cell>
          <cell r="D563">
            <v>30.29</v>
          </cell>
          <cell r="E563">
            <v>0</v>
          </cell>
          <cell r="F563">
            <v>1326.29</v>
          </cell>
        </row>
        <row r="564">
          <cell r="A564">
            <v>45738.125</v>
          </cell>
          <cell r="B564">
            <v>3</v>
          </cell>
          <cell r="C564">
            <v>1299.8599999999999</v>
          </cell>
          <cell r="D564">
            <v>110.18</v>
          </cell>
          <cell r="E564">
            <v>0</v>
          </cell>
          <cell r="F564">
            <v>1326.38</v>
          </cell>
        </row>
        <row r="565">
          <cell r="A565">
            <v>45738.166669999999</v>
          </cell>
          <cell r="B565">
            <v>4</v>
          </cell>
          <cell r="C565">
            <v>1314.94</v>
          </cell>
          <cell r="D565">
            <v>152.83000000000001</v>
          </cell>
          <cell r="E565">
            <v>0</v>
          </cell>
          <cell r="F565">
            <v>1341.46</v>
          </cell>
        </row>
        <row r="566">
          <cell r="A566">
            <v>45738.208330000001</v>
          </cell>
          <cell r="B566">
            <v>5</v>
          </cell>
          <cell r="C566">
            <v>1307.73</v>
          </cell>
          <cell r="D566">
            <v>84.78</v>
          </cell>
          <cell r="E566">
            <v>0</v>
          </cell>
          <cell r="F566">
            <v>1334.25</v>
          </cell>
        </row>
        <row r="567">
          <cell r="A567">
            <v>45738.25</v>
          </cell>
          <cell r="B567">
            <v>6</v>
          </cell>
          <cell r="C567">
            <v>1299.43</v>
          </cell>
          <cell r="D567">
            <v>226.21</v>
          </cell>
          <cell r="E567">
            <v>0</v>
          </cell>
          <cell r="F567">
            <v>1325.95</v>
          </cell>
        </row>
        <row r="568">
          <cell r="A568">
            <v>45738.291669999999</v>
          </cell>
          <cell r="B568">
            <v>7</v>
          </cell>
          <cell r="C568">
            <v>1340.13</v>
          </cell>
          <cell r="D568">
            <v>116.64</v>
          </cell>
          <cell r="E568">
            <v>0</v>
          </cell>
          <cell r="F568">
            <v>1366.65</v>
          </cell>
        </row>
        <row r="569">
          <cell r="A569">
            <v>45738.333330000001</v>
          </cell>
          <cell r="B569">
            <v>8</v>
          </cell>
          <cell r="C569">
            <v>1299.18</v>
          </cell>
          <cell r="D569">
            <v>67.72</v>
          </cell>
          <cell r="E569">
            <v>0</v>
          </cell>
          <cell r="F569">
            <v>1325.7</v>
          </cell>
        </row>
        <row r="570">
          <cell r="A570">
            <v>45738.375</v>
          </cell>
          <cell r="B570">
            <v>9</v>
          </cell>
          <cell r="C570">
            <v>1313.2</v>
          </cell>
          <cell r="D570">
            <v>65.7</v>
          </cell>
          <cell r="E570">
            <v>0</v>
          </cell>
          <cell r="F570">
            <v>1339.72</v>
          </cell>
        </row>
        <row r="571">
          <cell r="A571">
            <v>45738.416669999999</v>
          </cell>
          <cell r="B571">
            <v>10</v>
          </cell>
          <cell r="C571">
            <v>1356.25</v>
          </cell>
          <cell r="D571">
            <v>60.37</v>
          </cell>
          <cell r="E571">
            <v>0</v>
          </cell>
          <cell r="F571">
            <v>1382.77</v>
          </cell>
        </row>
        <row r="572">
          <cell r="A572">
            <v>45738.458330000001</v>
          </cell>
          <cell r="B572">
            <v>11</v>
          </cell>
          <cell r="C572">
            <v>1362</v>
          </cell>
          <cell r="D572">
            <v>65</v>
          </cell>
          <cell r="E572">
            <v>0</v>
          </cell>
          <cell r="F572">
            <v>1388.52</v>
          </cell>
        </row>
        <row r="573">
          <cell r="A573">
            <v>45738.5</v>
          </cell>
          <cell r="B573">
            <v>12</v>
          </cell>
          <cell r="C573">
            <v>1349.69</v>
          </cell>
          <cell r="D573">
            <v>74.260000000000005</v>
          </cell>
          <cell r="E573">
            <v>0</v>
          </cell>
          <cell r="F573">
            <v>1376.21</v>
          </cell>
        </row>
        <row r="574">
          <cell r="A574">
            <v>45738.541669999999</v>
          </cell>
          <cell r="B574">
            <v>13</v>
          </cell>
          <cell r="C574">
            <v>1343.84</v>
          </cell>
          <cell r="D574">
            <v>98.37</v>
          </cell>
          <cell r="E574">
            <v>0</v>
          </cell>
          <cell r="F574">
            <v>1370.36</v>
          </cell>
        </row>
        <row r="575">
          <cell r="A575">
            <v>45738.583330000001</v>
          </cell>
          <cell r="B575">
            <v>14</v>
          </cell>
          <cell r="C575">
            <v>1299.55</v>
          </cell>
          <cell r="D575">
            <v>97.78</v>
          </cell>
          <cell r="E575">
            <v>0</v>
          </cell>
          <cell r="F575">
            <v>1326.07</v>
          </cell>
        </row>
        <row r="576">
          <cell r="A576">
            <v>45738.625</v>
          </cell>
          <cell r="B576">
            <v>15</v>
          </cell>
          <cell r="C576">
            <v>1299.7</v>
          </cell>
          <cell r="D576">
            <v>114.78</v>
          </cell>
          <cell r="E576">
            <v>0</v>
          </cell>
          <cell r="F576">
            <v>1326.22</v>
          </cell>
        </row>
        <row r="577">
          <cell r="A577">
            <v>45738.666669999999</v>
          </cell>
          <cell r="B577">
            <v>16</v>
          </cell>
          <cell r="C577">
            <v>1299.71</v>
          </cell>
          <cell r="D577">
            <v>113.74</v>
          </cell>
          <cell r="E577">
            <v>0</v>
          </cell>
          <cell r="F577">
            <v>1326.23</v>
          </cell>
        </row>
        <row r="578">
          <cell r="A578">
            <v>45738.708330000001</v>
          </cell>
          <cell r="B578">
            <v>17</v>
          </cell>
          <cell r="C578">
            <v>1299.69</v>
          </cell>
          <cell r="D578">
            <v>257.27</v>
          </cell>
          <cell r="E578">
            <v>0</v>
          </cell>
          <cell r="F578">
            <v>1326.21</v>
          </cell>
        </row>
        <row r="579">
          <cell r="A579">
            <v>45738.75</v>
          </cell>
          <cell r="B579">
            <v>18</v>
          </cell>
          <cell r="C579">
            <v>1295.5999999999999</v>
          </cell>
          <cell r="D579">
            <v>254.68</v>
          </cell>
          <cell r="E579">
            <v>0</v>
          </cell>
          <cell r="F579">
            <v>1322.12</v>
          </cell>
        </row>
        <row r="580">
          <cell r="A580">
            <v>45738.791669999999</v>
          </cell>
          <cell r="B580">
            <v>19</v>
          </cell>
          <cell r="C580">
            <v>1297.53</v>
          </cell>
          <cell r="D580">
            <v>292.82</v>
          </cell>
          <cell r="E580">
            <v>0</v>
          </cell>
          <cell r="F580">
            <v>1324.05</v>
          </cell>
        </row>
        <row r="581">
          <cell r="A581">
            <v>45738.833330000001</v>
          </cell>
          <cell r="B581">
            <v>20</v>
          </cell>
          <cell r="C581">
            <v>1398.25</v>
          </cell>
          <cell r="D581">
            <v>245.89</v>
          </cell>
          <cell r="E581">
            <v>0</v>
          </cell>
          <cell r="F581">
            <v>1424.77</v>
          </cell>
        </row>
        <row r="582">
          <cell r="A582">
            <v>45738.875</v>
          </cell>
          <cell r="B582">
            <v>21</v>
          </cell>
          <cell r="C582">
            <v>1303.4100000000001</v>
          </cell>
          <cell r="D582">
            <v>61.62</v>
          </cell>
          <cell r="E582">
            <v>0</v>
          </cell>
          <cell r="F582">
            <v>1329.93</v>
          </cell>
        </row>
        <row r="583">
          <cell r="A583">
            <v>45738.916669999999</v>
          </cell>
          <cell r="B583">
            <v>22</v>
          </cell>
          <cell r="C583">
            <v>1509.47</v>
          </cell>
          <cell r="D583">
            <v>65.58</v>
          </cell>
          <cell r="E583">
            <v>0</v>
          </cell>
          <cell r="F583">
            <v>1535.99</v>
          </cell>
        </row>
        <row r="584">
          <cell r="A584">
            <v>45738.958330000001</v>
          </cell>
          <cell r="B584">
            <v>23</v>
          </cell>
          <cell r="C584">
            <v>1401.71</v>
          </cell>
          <cell r="D584">
            <v>0</v>
          </cell>
          <cell r="E584">
            <v>250.7</v>
          </cell>
          <cell r="F584">
            <v>1428.23</v>
          </cell>
        </row>
        <row r="585">
          <cell r="A585">
            <v>45739</v>
          </cell>
          <cell r="B585">
            <v>0</v>
          </cell>
          <cell r="C585">
            <v>1328.21</v>
          </cell>
          <cell r="D585">
            <v>14.79</v>
          </cell>
          <cell r="E585">
            <v>0</v>
          </cell>
          <cell r="F585">
            <v>1354.73</v>
          </cell>
        </row>
        <row r="586">
          <cell r="A586">
            <v>45739.041669999999</v>
          </cell>
          <cell r="B586">
            <v>1</v>
          </cell>
          <cell r="C586">
            <v>1299.78</v>
          </cell>
          <cell r="D586">
            <v>22.47</v>
          </cell>
          <cell r="E586">
            <v>0</v>
          </cell>
          <cell r="F586">
            <v>1326.3</v>
          </cell>
        </row>
        <row r="587">
          <cell r="A587">
            <v>45739.083330000001</v>
          </cell>
          <cell r="B587">
            <v>2</v>
          </cell>
          <cell r="C587">
            <v>1299.98</v>
          </cell>
          <cell r="D587">
            <v>47.35</v>
          </cell>
          <cell r="E587">
            <v>0</v>
          </cell>
          <cell r="F587">
            <v>1326.5</v>
          </cell>
        </row>
        <row r="588">
          <cell r="A588">
            <v>45739.125</v>
          </cell>
          <cell r="B588">
            <v>3</v>
          </cell>
          <cell r="C588">
            <v>1299.9100000000001</v>
          </cell>
          <cell r="D588">
            <v>245.41</v>
          </cell>
          <cell r="E588">
            <v>0</v>
          </cell>
          <cell r="F588">
            <v>1326.43</v>
          </cell>
        </row>
        <row r="589">
          <cell r="A589">
            <v>45739.166669999999</v>
          </cell>
          <cell r="B589">
            <v>4</v>
          </cell>
          <cell r="C589">
            <v>1306.53</v>
          </cell>
          <cell r="D589">
            <v>63.94</v>
          </cell>
          <cell r="E589">
            <v>0</v>
          </cell>
          <cell r="F589">
            <v>1333.05</v>
          </cell>
        </row>
        <row r="590">
          <cell r="A590">
            <v>45739.208330000001</v>
          </cell>
          <cell r="B590">
            <v>5</v>
          </cell>
          <cell r="C590">
            <v>1299.74</v>
          </cell>
          <cell r="D590">
            <v>67.040000000000006</v>
          </cell>
          <cell r="E590">
            <v>0</v>
          </cell>
          <cell r="F590">
            <v>1326.26</v>
          </cell>
        </row>
        <row r="591">
          <cell r="A591">
            <v>45739.25</v>
          </cell>
          <cell r="B591">
            <v>6</v>
          </cell>
          <cell r="C591">
            <v>1298.97</v>
          </cell>
          <cell r="D591">
            <v>92.53</v>
          </cell>
          <cell r="E591">
            <v>0</v>
          </cell>
          <cell r="F591">
            <v>1325.49</v>
          </cell>
        </row>
        <row r="592">
          <cell r="A592">
            <v>45739.291669999999</v>
          </cell>
          <cell r="B592">
            <v>7</v>
          </cell>
          <cell r="C592">
            <v>1298.47</v>
          </cell>
          <cell r="D592">
            <v>242.05</v>
          </cell>
          <cell r="E592">
            <v>0</v>
          </cell>
          <cell r="F592">
            <v>1324.99</v>
          </cell>
        </row>
        <row r="593">
          <cell r="A593">
            <v>45739.333330000001</v>
          </cell>
          <cell r="B593">
            <v>8</v>
          </cell>
          <cell r="C593">
            <v>1298.53</v>
          </cell>
          <cell r="D593">
            <v>104.54</v>
          </cell>
          <cell r="E593">
            <v>0</v>
          </cell>
          <cell r="F593">
            <v>1325.05</v>
          </cell>
        </row>
        <row r="594">
          <cell r="A594">
            <v>45739.375</v>
          </cell>
          <cell r="B594">
            <v>9</v>
          </cell>
          <cell r="C594">
            <v>1298.78</v>
          </cell>
          <cell r="D594">
            <v>62.93</v>
          </cell>
          <cell r="E594">
            <v>0</v>
          </cell>
          <cell r="F594">
            <v>1325.3</v>
          </cell>
        </row>
        <row r="595">
          <cell r="A595">
            <v>45739.416669999999</v>
          </cell>
          <cell r="B595">
            <v>10</v>
          </cell>
          <cell r="C595">
            <v>1298.98</v>
          </cell>
          <cell r="D595">
            <v>102.12</v>
          </cell>
          <cell r="E595">
            <v>0</v>
          </cell>
          <cell r="F595">
            <v>1325.5</v>
          </cell>
        </row>
        <row r="596">
          <cell r="A596">
            <v>45739.458330000001</v>
          </cell>
          <cell r="B596">
            <v>11</v>
          </cell>
          <cell r="C596">
            <v>1298.93</v>
          </cell>
          <cell r="D596">
            <v>117.35</v>
          </cell>
          <cell r="E596">
            <v>0</v>
          </cell>
          <cell r="F596">
            <v>1325.45</v>
          </cell>
        </row>
        <row r="597">
          <cell r="A597">
            <v>45739.5</v>
          </cell>
          <cell r="B597">
            <v>12</v>
          </cell>
          <cell r="C597">
            <v>1298.98</v>
          </cell>
          <cell r="D597">
            <v>85.99</v>
          </cell>
          <cell r="E597">
            <v>0</v>
          </cell>
          <cell r="F597">
            <v>1325.5</v>
          </cell>
        </row>
        <row r="598">
          <cell r="A598">
            <v>45739.541669999999</v>
          </cell>
          <cell r="B598">
            <v>13</v>
          </cell>
          <cell r="C598">
            <v>1299.07</v>
          </cell>
          <cell r="D598">
            <v>84.91</v>
          </cell>
          <cell r="E598">
            <v>0</v>
          </cell>
          <cell r="F598">
            <v>1325.59</v>
          </cell>
        </row>
        <row r="599">
          <cell r="A599">
            <v>45739.583330000001</v>
          </cell>
          <cell r="B599">
            <v>14</v>
          </cell>
          <cell r="C599">
            <v>1299.45</v>
          </cell>
          <cell r="D599">
            <v>92.62</v>
          </cell>
          <cell r="E599">
            <v>0</v>
          </cell>
          <cell r="F599">
            <v>1325.97</v>
          </cell>
        </row>
        <row r="600">
          <cell r="A600">
            <v>45739.625</v>
          </cell>
          <cell r="B600">
            <v>15</v>
          </cell>
          <cell r="C600">
            <v>1299.46</v>
          </cell>
          <cell r="D600">
            <v>109.42</v>
          </cell>
          <cell r="E600">
            <v>0</v>
          </cell>
          <cell r="F600">
            <v>1325.98</v>
          </cell>
        </row>
        <row r="601">
          <cell r="A601">
            <v>45739.666669999999</v>
          </cell>
          <cell r="B601">
            <v>16</v>
          </cell>
          <cell r="C601">
            <v>1299.5999999999999</v>
          </cell>
          <cell r="D601">
            <v>131.66</v>
          </cell>
          <cell r="E601">
            <v>0</v>
          </cell>
          <cell r="F601">
            <v>1326.12</v>
          </cell>
        </row>
        <row r="602">
          <cell r="A602">
            <v>45739.708330000001</v>
          </cell>
          <cell r="B602">
            <v>17</v>
          </cell>
          <cell r="C602">
            <v>1299.6600000000001</v>
          </cell>
          <cell r="D602">
            <v>144.05000000000001</v>
          </cell>
          <cell r="E602">
            <v>0</v>
          </cell>
          <cell r="F602">
            <v>1326.18</v>
          </cell>
        </row>
        <row r="603">
          <cell r="A603">
            <v>45739.75</v>
          </cell>
          <cell r="B603">
            <v>18</v>
          </cell>
          <cell r="C603">
            <v>1295.33</v>
          </cell>
          <cell r="D603">
            <v>115.82</v>
          </cell>
          <cell r="E603">
            <v>0</v>
          </cell>
          <cell r="F603">
            <v>1321.85</v>
          </cell>
        </row>
        <row r="604">
          <cell r="A604">
            <v>45739.791669999999</v>
          </cell>
          <cell r="B604">
            <v>19</v>
          </cell>
          <cell r="C604">
            <v>1296.8399999999999</v>
          </cell>
          <cell r="D604">
            <v>350.46</v>
          </cell>
          <cell r="E604">
            <v>0</v>
          </cell>
          <cell r="F604">
            <v>1323.36</v>
          </cell>
        </row>
        <row r="605">
          <cell r="A605">
            <v>45739.833330000001</v>
          </cell>
          <cell r="B605">
            <v>20</v>
          </cell>
          <cell r="C605">
            <v>1296.77</v>
          </cell>
          <cell r="D605">
            <v>170.23</v>
          </cell>
          <cell r="E605">
            <v>0</v>
          </cell>
          <cell r="F605">
            <v>1323.29</v>
          </cell>
        </row>
        <row r="606">
          <cell r="A606">
            <v>45739.875</v>
          </cell>
          <cell r="B606">
            <v>21</v>
          </cell>
          <cell r="C606">
            <v>1314.88</v>
          </cell>
          <cell r="D606">
            <v>0</v>
          </cell>
          <cell r="E606">
            <v>22.39</v>
          </cell>
          <cell r="F606">
            <v>1341.4</v>
          </cell>
        </row>
        <row r="607">
          <cell r="A607">
            <v>45739.916669999999</v>
          </cell>
          <cell r="B607">
            <v>22</v>
          </cell>
          <cell r="C607">
            <v>1482.1</v>
          </cell>
          <cell r="D607">
            <v>0</v>
          </cell>
          <cell r="E607">
            <v>145.79</v>
          </cell>
          <cell r="F607">
            <v>1508.62</v>
          </cell>
        </row>
        <row r="608">
          <cell r="A608">
            <v>45739.958330000001</v>
          </cell>
          <cell r="B608">
            <v>23</v>
          </cell>
          <cell r="C608">
            <v>1394.63</v>
          </cell>
          <cell r="D608">
            <v>0</v>
          </cell>
          <cell r="E608">
            <v>530.59</v>
          </cell>
          <cell r="F608">
            <v>1421.15</v>
          </cell>
        </row>
        <row r="609">
          <cell r="A609">
            <v>45740</v>
          </cell>
          <cell r="B609">
            <v>0</v>
          </cell>
          <cell r="C609">
            <v>1315.37</v>
          </cell>
          <cell r="D609">
            <v>74.45</v>
          </cell>
          <cell r="E609">
            <v>0</v>
          </cell>
          <cell r="F609">
            <v>1341.89</v>
          </cell>
        </row>
        <row r="610">
          <cell r="A610">
            <v>45740.041669999999</v>
          </cell>
          <cell r="B610">
            <v>1</v>
          </cell>
          <cell r="C610">
            <v>1300.24</v>
          </cell>
          <cell r="D610">
            <v>8.77</v>
          </cell>
          <cell r="E610">
            <v>0</v>
          </cell>
          <cell r="F610">
            <v>1326.76</v>
          </cell>
        </row>
        <row r="611">
          <cell r="A611">
            <v>45740.083330000001</v>
          </cell>
          <cell r="B611">
            <v>2</v>
          </cell>
          <cell r="C611">
            <v>1300.3699999999999</v>
          </cell>
          <cell r="D611">
            <v>90.1</v>
          </cell>
          <cell r="E611">
            <v>0</v>
          </cell>
          <cell r="F611">
            <v>1326.89</v>
          </cell>
        </row>
        <row r="612">
          <cell r="A612">
            <v>45740.125</v>
          </cell>
          <cell r="B612">
            <v>3</v>
          </cell>
          <cell r="C612">
            <v>1299.98</v>
          </cell>
          <cell r="D612">
            <v>696.99</v>
          </cell>
          <cell r="E612">
            <v>0</v>
          </cell>
          <cell r="F612">
            <v>1326.5</v>
          </cell>
        </row>
        <row r="613">
          <cell r="A613">
            <v>45740.166669999999</v>
          </cell>
          <cell r="B613">
            <v>4</v>
          </cell>
          <cell r="C613">
            <v>1305.31</v>
          </cell>
          <cell r="D613">
            <v>599.37</v>
          </cell>
          <cell r="E613">
            <v>0</v>
          </cell>
          <cell r="F613">
            <v>1331.83</v>
          </cell>
        </row>
        <row r="614">
          <cell r="A614">
            <v>45740.208330000001</v>
          </cell>
          <cell r="B614">
            <v>5</v>
          </cell>
          <cell r="C614">
            <v>1307.97</v>
          </cell>
          <cell r="D614">
            <v>93.78</v>
          </cell>
          <cell r="E614">
            <v>0</v>
          </cell>
          <cell r="F614">
            <v>1334.49</v>
          </cell>
        </row>
        <row r="615">
          <cell r="A615">
            <v>45740.25</v>
          </cell>
          <cell r="B615">
            <v>6</v>
          </cell>
          <cell r="C615">
            <v>1322.5</v>
          </cell>
          <cell r="D615">
            <v>483.17</v>
          </cell>
          <cell r="E615">
            <v>0</v>
          </cell>
          <cell r="F615">
            <v>1349.02</v>
          </cell>
        </row>
        <row r="616">
          <cell r="A616">
            <v>45740.291669999999</v>
          </cell>
          <cell r="B616">
            <v>7</v>
          </cell>
          <cell r="C616">
            <v>1443.36</v>
          </cell>
          <cell r="D616">
            <v>138.38999999999999</v>
          </cell>
          <cell r="E616">
            <v>0</v>
          </cell>
          <cell r="F616">
            <v>1469.88</v>
          </cell>
        </row>
        <row r="617">
          <cell r="A617">
            <v>45740.333330000001</v>
          </cell>
          <cell r="B617">
            <v>8</v>
          </cell>
          <cell r="C617">
            <v>1299.31</v>
          </cell>
          <cell r="D617">
            <v>39.14</v>
          </cell>
          <cell r="E617">
            <v>0</v>
          </cell>
          <cell r="F617">
            <v>1325.83</v>
          </cell>
        </row>
        <row r="618">
          <cell r="A618">
            <v>45740.375</v>
          </cell>
          <cell r="B618">
            <v>9</v>
          </cell>
          <cell r="C618">
            <v>1399.34</v>
          </cell>
          <cell r="D618">
            <v>43.31</v>
          </cell>
          <cell r="E618">
            <v>0</v>
          </cell>
          <cell r="F618">
            <v>1425.86</v>
          </cell>
        </row>
        <row r="619">
          <cell r="A619">
            <v>45740.416669999999</v>
          </cell>
          <cell r="B619">
            <v>10</v>
          </cell>
          <cell r="C619">
            <v>1355.81</v>
          </cell>
          <cell r="D619">
            <v>110.63</v>
          </cell>
          <cell r="E619">
            <v>0</v>
          </cell>
          <cell r="F619">
            <v>1382.33</v>
          </cell>
        </row>
        <row r="620">
          <cell r="A620">
            <v>45740.458330000001</v>
          </cell>
          <cell r="B620">
            <v>11</v>
          </cell>
          <cell r="C620">
            <v>1353.94</v>
          </cell>
          <cell r="D620">
            <v>66.290000000000006</v>
          </cell>
          <cell r="E620">
            <v>0</v>
          </cell>
          <cell r="F620">
            <v>1380.46</v>
          </cell>
        </row>
        <row r="621">
          <cell r="A621">
            <v>45740.5</v>
          </cell>
          <cell r="B621">
            <v>12</v>
          </cell>
          <cell r="C621">
            <v>1436.41</v>
          </cell>
          <cell r="D621">
            <v>202.08</v>
          </cell>
          <cell r="E621">
            <v>0</v>
          </cell>
          <cell r="F621">
            <v>1462.93</v>
          </cell>
        </row>
        <row r="622">
          <cell r="A622">
            <v>45740.541669999999</v>
          </cell>
          <cell r="B622">
            <v>13</v>
          </cell>
          <cell r="C622">
            <v>1443.36</v>
          </cell>
          <cell r="D622">
            <v>9.89</v>
          </cell>
          <cell r="E622">
            <v>0</v>
          </cell>
          <cell r="F622">
            <v>1469.88</v>
          </cell>
        </row>
        <row r="623">
          <cell r="A623">
            <v>45740.583330000001</v>
          </cell>
          <cell r="B623">
            <v>14</v>
          </cell>
          <cell r="C623">
            <v>1456.07</v>
          </cell>
          <cell r="D623">
            <v>0</v>
          </cell>
          <cell r="E623">
            <v>145.71</v>
          </cell>
          <cell r="F623">
            <v>1482.59</v>
          </cell>
        </row>
        <row r="624">
          <cell r="A624">
            <v>45740.625</v>
          </cell>
          <cell r="B624">
            <v>15</v>
          </cell>
          <cell r="C624">
            <v>1461.23</v>
          </cell>
          <cell r="D624">
            <v>0</v>
          </cell>
          <cell r="E624">
            <v>254.1</v>
          </cell>
          <cell r="F624">
            <v>1487.75</v>
          </cell>
        </row>
        <row r="625">
          <cell r="A625">
            <v>45740.666669999999</v>
          </cell>
          <cell r="B625">
            <v>16</v>
          </cell>
          <cell r="C625">
            <v>1462.97</v>
          </cell>
          <cell r="D625">
            <v>0</v>
          </cell>
          <cell r="E625">
            <v>333.59</v>
          </cell>
          <cell r="F625">
            <v>1489.49</v>
          </cell>
        </row>
        <row r="626">
          <cell r="A626">
            <v>45740.708330000001</v>
          </cell>
          <cell r="B626">
            <v>17</v>
          </cell>
          <cell r="C626">
            <v>1451.15</v>
          </cell>
          <cell r="D626">
            <v>0</v>
          </cell>
          <cell r="E626">
            <v>51.21</v>
          </cell>
          <cell r="F626">
            <v>1477.67</v>
          </cell>
        </row>
        <row r="627">
          <cell r="A627">
            <v>45740.75</v>
          </cell>
          <cell r="B627">
            <v>18</v>
          </cell>
          <cell r="C627">
            <v>1518.7</v>
          </cell>
          <cell r="D627">
            <v>82.1</v>
          </cell>
          <cell r="E627">
            <v>0</v>
          </cell>
          <cell r="F627">
            <v>1545.22</v>
          </cell>
        </row>
        <row r="628">
          <cell r="A628">
            <v>45740.791669999999</v>
          </cell>
          <cell r="B628">
            <v>19</v>
          </cell>
          <cell r="C628">
            <v>1534.98</v>
          </cell>
          <cell r="D628">
            <v>0</v>
          </cell>
          <cell r="E628">
            <v>107.48</v>
          </cell>
          <cell r="F628">
            <v>1561.5</v>
          </cell>
        </row>
        <row r="629">
          <cell r="A629">
            <v>45740.833330000001</v>
          </cell>
          <cell r="B629">
            <v>20</v>
          </cell>
          <cell r="C629">
            <v>1491.75</v>
          </cell>
          <cell r="D629">
            <v>0</v>
          </cell>
          <cell r="E629">
            <v>201.19</v>
          </cell>
          <cell r="F629">
            <v>1518.27</v>
          </cell>
        </row>
        <row r="630">
          <cell r="A630">
            <v>45740.875</v>
          </cell>
          <cell r="B630">
            <v>21</v>
          </cell>
          <cell r="C630">
            <v>1404.21</v>
          </cell>
          <cell r="D630">
            <v>0</v>
          </cell>
          <cell r="E630">
            <v>432.48</v>
          </cell>
          <cell r="F630">
            <v>1430.73</v>
          </cell>
        </row>
        <row r="631">
          <cell r="A631">
            <v>45740.916669999999</v>
          </cell>
          <cell r="B631">
            <v>22</v>
          </cell>
          <cell r="C631">
            <v>1451.05</v>
          </cell>
          <cell r="D631">
            <v>0</v>
          </cell>
          <cell r="E631">
            <v>714.66</v>
          </cell>
          <cell r="F631">
            <v>1477.57</v>
          </cell>
        </row>
        <row r="632">
          <cell r="A632">
            <v>45740.958330000001</v>
          </cell>
          <cell r="B632">
            <v>23</v>
          </cell>
          <cell r="C632">
            <v>1363.6</v>
          </cell>
          <cell r="D632">
            <v>0</v>
          </cell>
          <cell r="E632">
            <v>1799.97</v>
          </cell>
          <cell r="F632">
            <v>1390.12</v>
          </cell>
        </row>
        <row r="633">
          <cell r="A633">
            <v>45741</v>
          </cell>
          <cell r="B633">
            <v>0</v>
          </cell>
          <cell r="C633">
            <v>1303.32</v>
          </cell>
          <cell r="D633">
            <v>0</v>
          </cell>
          <cell r="E633">
            <v>202.82</v>
          </cell>
          <cell r="F633">
            <v>1329.84</v>
          </cell>
        </row>
        <row r="634">
          <cell r="A634">
            <v>45741.041669999999</v>
          </cell>
          <cell r="B634">
            <v>1</v>
          </cell>
          <cell r="C634">
            <v>1300.4000000000001</v>
          </cell>
          <cell r="D634">
            <v>0</v>
          </cell>
          <cell r="E634">
            <v>34.46</v>
          </cell>
          <cell r="F634">
            <v>1326.92</v>
          </cell>
        </row>
        <row r="635">
          <cell r="A635">
            <v>45741.083330000001</v>
          </cell>
          <cell r="B635">
            <v>2</v>
          </cell>
          <cell r="C635">
            <v>1300.48</v>
          </cell>
          <cell r="D635">
            <v>0</v>
          </cell>
          <cell r="E635">
            <v>167.85</v>
          </cell>
          <cell r="F635">
            <v>1327</v>
          </cell>
        </row>
        <row r="636">
          <cell r="A636">
            <v>45741.125</v>
          </cell>
          <cell r="B636">
            <v>3</v>
          </cell>
          <cell r="C636">
            <v>1300.47</v>
          </cell>
          <cell r="D636">
            <v>0</v>
          </cell>
          <cell r="E636">
            <v>80.45</v>
          </cell>
          <cell r="F636">
            <v>1326.99</v>
          </cell>
        </row>
        <row r="637">
          <cell r="A637">
            <v>45741.166669999999</v>
          </cell>
          <cell r="B637">
            <v>4</v>
          </cell>
          <cell r="C637">
            <v>1300.24</v>
          </cell>
          <cell r="D637">
            <v>0</v>
          </cell>
          <cell r="E637">
            <v>96.66</v>
          </cell>
          <cell r="F637">
            <v>1326.76</v>
          </cell>
        </row>
        <row r="638">
          <cell r="A638">
            <v>45741.208330000001</v>
          </cell>
          <cell r="B638">
            <v>5</v>
          </cell>
          <cell r="C638">
            <v>1300.1300000000001</v>
          </cell>
          <cell r="D638">
            <v>1.62</v>
          </cell>
          <cell r="E638">
            <v>0</v>
          </cell>
          <cell r="F638">
            <v>1326.65</v>
          </cell>
        </row>
        <row r="639">
          <cell r="A639">
            <v>45741.25</v>
          </cell>
          <cell r="B639">
            <v>6</v>
          </cell>
          <cell r="C639">
            <v>1304.8499999999999</v>
          </cell>
          <cell r="D639">
            <v>36.51</v>
          </cell>
          <cell r="E639">
            <v>0</v>
          </cell>
          <cell r="F639">
            <v>1331.37</v>
          </cell>
        </row>
        <row r="640">
          <cell r="A640">
            <v>45741.291669999999</v>
          </cell>
          <cell r="B640">
            <v>7</v>
          </cell>
          <cell r="C640">
            <v>1417.2</v>
          </cell>
          <cell r="D640">
            <v>116.58</v>
          </cell>
          <cell r="E640">
            <v>0</v>
          </cell>
          <cell r="F640">
            <v>1443.72</v>
          </cell>
        </row>
        <row r="641">
          <cell r="A641">
            <v>45741.333330000001</v>
          </cell>
          <cell r="B641">
            <v>8</v>
          </cell>
          <cell r="C641">
            <v>1299.2</v>
          </cell>
          <cell r="D641">
            <v>23.76</v>
          </cell>
          <cell r="E641">
            <v>0</v>
          </cell>
          <cell r="F641">
            <v>1325.72</v>
          </cell>
        </row>
        <row r="642">
          <cell r="A642">
            <v>45741.375</v>
          </cell>
          <cell r="B642">
            <v>9</v>
          </cell>
          <cell r="C642">
            <v>1370.26</v>
          </cell>
          <cell r="D642">
            <v>29.23</v>
          </cell>
          <cell r="E642">
            <v>0</v>
          </cell>
          <cell r="F642">
            <v>1396.78</v>
          </cell>
        </row>
        <row r="643">
          <cell r="A643">
            <v>45741.416669999999</v>
          </cell>
          <cell r="B643">
            <v>10</v>
          </cell>
          <cell r="C643">
            <v>1333.05</v>
          </cell>
          <cell r="D643">
            <v>14.69</v>
          </cell>
          <cell r="E643">
            <v>0</v>
          </cell>
          <cell r="F643">
            <v>1359.57</v>
          </cell>
        </row>
        <row r="644">
          <cell r="A644">
            <v>45741.458330000001</v>
          </cell>
          <cell r="B644">
            <v>11</v>
          </cell>
          <cell r="C644">
            <v>1332.43</v>
          </cell>
          <cell r="D644">
            <v>0</v>
          </cell>
          <cell r="E644">
            <v>3.67</v>
          </cell>
          <cell r="F644">
            <v>1358.95</v>
          </cell>
        </row>
        <row r="645">
          <cell r="A645">
            <v>45741.5</v>
          </cell>
          <cell r="B645">
            <v>12</v>
          </cell>
          <cell r="C645">
            <v>1427.23</v>
          </cell>
          <cell r="D645">
            <v>0</v>
          </cell>
          <cell r="E645">
            <v>23.25</v>
          </cell>
          <cell r="F645">
            <v>1453.75</v>
          </cell>
        </row>
        <row r="646">
          <cell r="A646">
            <v>45741.541669999999</v>
          </cell>
          <cell r="B646">
            <v>13</v>
          </cell>
          <cell r="C646">
            <v>1433.91</v>
          </cell>
          <cell r="D646">
            <v>0.06</v>
          </cell>
          <cell r="E646">
            <v>10.18</v>
          </cell>
          <cell r="F646">
            <v>1460.43</v>
          </cell>
        </row>
        <row r="647">
          <cell r="A647">
            <v>45741.583330000001</v>
          </cell>
          <cell r="B647">
            <v>14</v>
          </cell>
          <cell r="C647">
            <v>1444.2</v>
          </cell>
          <cell r="D647">
            <v>10.210000000000001</v>
          </cell>
          <cell r="E647">
            <v>0</v>
          </cell>
          <cell r="F647">
            <v>1470.72</v>
          </cell>
        </row>
        <row r="648">
          <cell r="A648">
            <v>45741.625</v>
          </cell>
          <cell r="B648">
            <v>15</v>
          </cell>
          <cell r="C648">
            <v>1449.32</v>
          </cell>
          <cell r="D648">
            <v>26.09</v>
          </cell>
          <cell r="E648">
            <v>0</v>
          </cell>
          <cell r="F648">
            <v>1475.84</v>
          </cell>
        </row>
        <row r="649">
          <cell r="A649">
            <v>45741.666669999999</v>
          </cell>
          <cell r="B649">
            <v>16</v>
          </cell>
          <cell r="C649">
            <v>1446.19</v>
          </cell>
          <cell r="D649">
            <v>22.24</v>
          </cell>
          <cell r="E649">
            <v>0</v>
          </cell>
          <cell r="F649">
            <v>1472.71</v>
          </cell>
        </row>
        <row r="650">
          <cell r="A650">
            <v>45741.708330000001</v>
          </cell>
          <cell r="B650">
            <v>17</v>
          </cell>
          <cell r="C650">
            <v>1438.04</v>
          </cell>
          <cell r="D650">
            <v>0</v>
          </cell>
          <cell r="E650">
            <v>4.78</v>
          </cell>
          <cell r="F650">
            <v>1464.56</v>
          </cell>
        </row>
        <row r="651">
          <cell r="A651">
            <v>45741.75</v>
          </cell>
          <cell r="B651">
            <v>18</v>
          </cell>
          <cell r="C651">
            <v>1520.28</v>
          </cell>
          <cell r="D651">
            <v>24.87</v>
          </cell>
          <cell r="E651">
            <v>0</v>
          </cell>
          <cell r="F651">
            <v>1546.8</v>
          </cell>
        </row>
        <row r="652">
          <cell r="A652">
            <v>45741.791669999999</v>
          </cell>
          <cell r="B652">
            <v>19</v>
          </cell>
          <cell r="C652">
            <v>1502.72</v>
          </cell>
          <cell r="D652">
            <v>16.54</v>
          </cell>
          <cell r="E652">
            <v>0</v>
          </cell>
          <cell r="F652">
            <v>1529.24</v>
          </cell>
        </row>
        <row r="653">
          <cell r="A653">
            <v>45741.833330000001</v>
          </cell>
          <cell r="B653">
            <v>20</v>
          </cell>
          <cell r="C653">
            <v>1454.91</v>
          </cell>
          <cell r="D653">
            <v>29.18</v>
          </cell>
          <cell r="E653">
            <v>0</v>
          </cell>
          <cell r="F653">
            <v>1481.43</v>
          </cell>
        </row>
        <row r="654">
          <cell r="A654">
            <v>45741.875</v>
          </cell>
          <cell r="B654">
            <v>21</v>
          </cell>
          <cell r="C654">
            <v>1364.13</v>
          </cell>
          <cell r="D654">
            <v>0</v>
          </cell>
          <cell r="E654">
            <v>151.27000000000001</v>
          </cell>
          <cell r="F654">
            <v>1390.65</v>
          </cell>
        </row>
        <row r="655">
          <cell r="A655">
            <v>45741.916669999999</v>
          </cell>
          <cell r="B655">
            <v>22</v>
          </cell>
          <cell r="C655">
            <v>1444.11</v>
          </cell>
          <cell r="D655">
            <v>0</v>
          </cell>
          <cell r="E655">
            <v>477.45</v>
          </cell>
          <cell r="F655">
            <v>1470.63</v>
          </cell>
        </row>
        <row r="656">
          <cell r="A656">
            <v>45741.958330000001</v>
          </cell>
          <cell r="B656">
            <v>23</v>
          </cell>
          <cell r="C656">
            <v>1364.1</v>
          </cell>
          <cell r="D656">
            <v>0</v>
          </cell>
          <cell r="E656">
            <v>358.29</v>
          </cell>
          <cell r="F656">
            <v>1390.62</v>
          </cell>
        </row>
        <row r="657">
          <cell r="A657">
            <v>45742</v>
          </cell>
          <cell r="B657">
            <v>0</v>
          </cell>
          <cell r="C657">
            <v>1322.59</v>
          </cell>
          <cell r="D657">
            <v>0</v>
          </cell>
          <cell r="E657">
            <v>154.53</v>
          </cell>
          <cell r="F657">
            <v>1349.11</v>
          </cell>
        </row>
        <row r="658">
          <cell r="A658">
            <v>45742.041669999999</v>
          </cell>
          <cell r="B658">
            <v>1</v>
          </cell>
          <cell r="C658">
            <v>1302.6099999999999</v>
          </cell>
          <cell r="D658">
            <v>38.54</v>
          </cell>
          <cell r="E658">
            <v>0</v>
          </cell>
          <cell r="F658">
            <v>1329.13</v>
          </cell>
        </row>
        <row r="659">
          <cell r="A659">
            <v>45742.083330000001</v>
          </cell>
          <cell r="B659">
            <v>2</v>
          </cell>
          <cell r="C659">
            <v>1301.21</v>
          </cell>
          <cell r="D659">
            <v>93.63</v>
          </cell>
          <cell r="E659">
            <v>0</v>
          </cell>
          <cell r="F659">
            <v>1327.73</v>
          </cell>
        </row>
        <row r="660">
          <cell r="A660">
            <v>45742.125</v>
          </cell>
          <cell r="B660">
            <v>3</v>
          </cell>
          <cell r="C660">
            <v>1300.49</v>
          </cell>
          <cell r="D660">
            <v>95.13</v>
          </cell>
          <cell r="E660">
            <v>0</v>
          </cell>
          <cell r="F660">
            <v>1327.01</v>
          </cell>
        </row>
        <row r="661">
          <cell r="A661">
            <v>45742.166669999999</v>
          </cell>
          <cell r="B661">
            <v>4</v>
          </cell>
          <cell r="C661">
            <v>1315.34</v>
          </cell>
          <cell r="D661">
            <v>297.54000000000002</v>
          </cell>
          <cell r="E661">
            <v>0</v>
          </cell>
          <cell r="F661">
            <v>1341.86</v>
          </cell>
        </row>
        <row r="662">
          <cell r="A662">
            <v>45742.208330000001</v>
          </cell>
          <cell r="B662">
            <v>5</v>
          </cell>
          <cell r="C662">
            <v>1317.53</v>
          </cell>
          <cell r="D662">
            <v>270.38</v>
          </cell>
          <cell r="E662">
            <v>0</v>
          </cell>
          <cell r="F662">
            <v>1344.05</v>
          </cell>
        </row>
        <row r="663">
          <cell r="A663">
            <v>45742.25</v>
          </cell>
          <cell r="B663">
            <v>6</v>
          </cell>
          <cell r="C663">
            <v>1345.69</v>
          </cell>
          <cell r="D663">
            <v>137.82</v>
          </cell>
          <cell r="E663">
            <v>0</v>
          </cell>
          <cell r="F663">
            <v>1372.21</v>
          </cell>
        </row>
        <row r="664">
          <cell r="A664">
            <v>45742.291669999999</v>
          </cell>
          <cell r="B664">
            <v>7</v>
          </cell>
          <cell r="C664">
            <v>1506.45</v>
          </cell>
          <cell r="D664">
            <v>21.8</v>
          </cell>
          <cell r="E664">
            <v>0</v>
          </cell>
          <cell r="F664">
            <v>1532.97</v>
          </cell>
        </row>
        <row r="665">
          <cell r="A665">
            <v>45742.333330000001</v>
          </cell>
          <cell r="B665">
            <v>8</v>
          </cell>
          <cell r="C665">
            <v>1325.16</v>
          </cell>
          <cell r="D665">
            <v>33.450000000000003</v>
          </cell>
          <cell r="E665">
            <v>0</v>
          </cell>
          <cell r="F665">
            <v>1351.68</v>
          </cell>
        </row>
        <row r="666">
          <cell r="A666">
            <v>45742.375</v>
          </cell>
          <cell r="B666">
            <v>9</v>
          </cell>
          <cell r="C666">
            <v>1433.1</v>
          </cell>
          <cell r="D666">
            <v>26.21</v>
          </cell>
          <cell r="E666">
            <v>0</v>
          </cell>
          <cell r="F666">
            <v>1459.62</v>
          </cell>
        </row>
        <row r="667">
          <cell r="A667">
            <v>45742.416669999999</v>
          </cell>
          <cell r="B667">
            <v>10</v>
          </cell>
          <cell r="C667">
            <v>1391.82</v>
          </cell>
          <cell r="D667">
            <v>171.47</v>
          </cell>
          <cell r="E667">
            <v>0</v>
          </cell>
          <cell r="F667">
            <v>1418.34</v>
          </cell>
        </row>
        <row r="668">
          <cell r="A668">
            <v>45742.458330000001</v>
          </cell>
          <cell r="B668">
            <v>11</v>
          </cell>
          <cell r="C668">
            <v>1398.12</v>
          </cell>
          <cell r="D668">
            <v>138.66999999999999</v>
          </cell>
          <cell r="E668">
            <v>0</v>
          </cell>
          <cell r="F668">
            <v>1424.64</v>
          </cell>
        </row>
        <row r="669">
          <cell r="A669">
            <v>45742.5</v>
          </cell>
          <cell r="B669">
            <v>12</v>
          </cell>
          <cell r="C669">
            <v>1495.17</v>
          </cell>
          <cell r="D669">
            <v>105.51</v>
          </cell>
          <cell r="E669">
            <v>0</v>
          </cell>
          <cell r="F669">
            <v>1521.69</v>
          </cell>
        </row>
        <row r="670">
          <cell r="A670">
            <v>45742.541669999999</v>
          </cell>
          <cell r="B670">
            <v>13</v>
          </cell>
          <cell r="C670">
            <v>1496.69</v>
          </cell>
          <cell r="D670">
            <v>150.84</v>
          </cell>
          <cell r="E670">
            <v>0</v>
          </cell>
          <cell r="F670">
            <v>1523.21</v>
          </cell>
        </row>
        <row r="671">
          <cell r="A671">
            <v>45742.583330000001</v>
          </cell>
          <cell r="B671">
            <v>14</v>
          </cell>
          <cell r="C671">
            <v>1511.28</v>
          </cell>
          <cell r="D671">
            <v>220.8</v>
          </cell>
          <cell r="E671">
            <v>0</v>
          </cell>
          <cell r="F671">
            <v>1537.8</v>
          </cell>
        </row>
        <row r="672">
          <cell r="A672">
            <v>45742.625</v>
          </cell>
          <cell r="B672">
            <v>15</v>
          </cell>
          <cell r="C672">
            <v>1512.48</v>
          </cell>
          <cell r="D672">
            <v>212.71</v>
          </cell>
          <cell r="E672">
            <v>0</v>
          </cell>
          <cell r="F672">
            <v>1539</v>
          </cell>
        </row>
        <row r="673">
          <cell r="A673">
            <v>45742.666669999999</v>
          </cell>
          <cell r="B673">
            <v>16</v>
          </cell>
          <cell r="C673">
            <v>1512.24</v>
          </cell>
          <cell r="D673">
            <v>149.41</v>
          </cell>
          <cell r="E673">
            <v>0</v>
          </cell>
          <cell r="F673">
            <v>1538.76</v>
          </cell>
        </row>
        <row r="674">
          <cell r="A674">
            <v>45742.708330000001</v>
          </cell>
          <cell r="B674">
            <v>17</v>
          </cell>
          <cell r="C674">
            <v>1503.08</v>
          </cell>
          <cell r="D674">
            <v>213.24</v>
          </cell>
          <cell r="E674">
            <v>0</v>
          </cell>
          <cell r="F674">
            <v>1529.6</v>
          </cell>
        </row>
        <row r="675">
          <cell r="A675">
            <v>45742.75</v>
          </cell>
          <cell r="B675">
            <v>18</v>
          </cell>
          <cell r="C675">
            <v>1592.02</v>
          </cell>
          <cell r="D675">
            <v>108</v>
          </cell>
          <cell r="E675">
            <v>0</v>
          </cell>
          <cell r="F675">
            <v>1618.54</v>
          </cell>
        </row>
        <row r="676">
          <cell r="A676">
            <v>45742.791669999999</v>
          </cell>
          <cell r="B676">
            <v>19</v>
          </cell>
          <cell r="C676">
            <v>1575.31</v>
          </cell>
          <cell r="D676">
            <v>254.94</v>
          </cell>
          <cell r="E676">
            <v>0</v>
          </cell>
          <cell r="F676">
            <v>1601.83</v>
          </cell>
        </row>
        <row r="677">
          <cell r="A677">
            <v>45742.833330000001</v>
          </cell>
          <cell r="B677">
            <v>20</v>
          </cell>
          <cell r="C677">
            <v>1540.48</v>
          </cell>
          <cell r="D677">
            <v>341.39</v>
          </cell>
          <cell r="E677">
            <v>0</v>
          </cell>
          <cell r="F677">
            <v>1567</v>
          </cell>
        </row>
        <row r="678">
          <cell r="A678">
            <v>45742.875</v>
          </cell>
          <cell r="B678">
            <v>21</v>
          </cell>
          <cell r="C678">
            <v>1459.8</v>
          </cell>
          <cell r="D678">
            <v>245.48</v>
          </cell>
          <cell r="E678">
            <v>0</v>
          </cell>
          <cell r="F678">
            <v>1486.32</v>
          </cell>
        </row>
        <row r="679">
          <cell r="A679">
            <v>45742.916669999999</v>
          </cell>
          <cell r="B679">
            <v>22</v>
          </cell>
          <cell r="C679">
            <v>1572.02</v>
          </cell>
          <cell r="D679">
            <v>354.88</v>
          </cell>
          <cell r="E679">
            <v>0</v>
          </cell>
          <cell r="F679">
            <v>1598.54</v>
          </cell>
        </row>
        <row r="680">
          <cell r="A680">
            <v>45742.958330000001</v>
          </cell>
          <cell r="B680">
            <v>23</v>
          </cell>
          <cell r="C680">
            <v>1421.73</v>
          </cell>
          <cell r="D680">
            <v>0</v>
          </cell>
          <cell r="E680">
            <v>414.44</v>
          </cell>
          <cell r="F680">
            <v>1448.25</v>
          </cell>
        </row>
        <row r="681">
          <cell r="A681">
            <v>45743</v>
          </cell>
          <cell r="B681">
            <v>0</v>
          </cell>
          <cell r="C681">
            <v>1322.38</v>
          </cell>
          <cell r="D681">
            <v>142.08000000000001</v>
          </cell>
          <cell r="E681">
            <v>0</v>
          </cell>
          <cell r="F681">
            <v>1348.9</v>
          </cell>
        </row>
        <row r="682">
          <cell r="A682">
            <v>45743.041669999999</v>
          </cell>
          <cell r="B682">
            <v>1</v>
          </cell>
          <cell r="C682">
            <v>1300.0899999999999</v>
          </cell>
          <cell r="D682">
            <v>519.67999999999995</v>
          </cell>
          <cell r="E682">
            <v>0</v>
          </cell>
          <cell r="F682">
            <v>1326.61</v>
          </cell>
        </row>
        <row r="683">
          <cell r="A683">
            <v>45743.083330000001</v>
          </cell>
          <cell r="B683">
            <v>2</v>
          </cell>
          <cell r="C683">
            <v>1300.27</v>
          </cell>
          <cell r="D683">
            <v>543.62</v>
          </cell>
          <cell r="E683">
            <v>0</v>
          </cell>
          <cell r="F683">
            <v>1326.79</v>
          </cell>
        </row>
        <row r="684">
          <cell r="A684">
            <v>45743.125</v>
          </cell>
          <cell r="B684">
            <v>3</v>
          </cell>
          <cell r="C684">
            <v>1300.22</v>
          </cell>
          <cell r="D684">
            <v>748.26</v>
          </cell>
          <cell r="E684">
            <v>0</v>
          </cell>
          <cell r="F684">
            <v>1326.74</v>
          </cell>
        </row>
        <row r="685">
          <cell r="A685">
            <v>45743.166669999999</v>
          </cell>
          <cell r="B685">
            <v>4</v>
          </cell>
          <cell r="C685">
            <v>1310.7</v>
          </cell>
          <cell r="D685">
            <v>466.23</v>
          </cell>
          <cell r="E685">
            <v>0</v>
          </cell>
          <cell r="F685">
            <v>1337.22</v>
          </cell>
        </row>
        <row r="686">
          <cell r="A686">
            <v>45743.208330000001</v>
          </cell>
          <cell r="B686">
            <v>5</v>
          </cell>
          <cell r="C686">
            <v>1309.9100000000001</v>
          </cell>
          <cell r="D686">
            <v>68.62</v>
          </cell>
          <cell r="E686">
            <v>0</v>
          </cell>
          <cell r="F686">
            <v>1336.43</v>
          </cell>
        </row>
        <row r="687">
          <cell r="A687">
            <v>45743.25</v>
          </cell>
          <cell r="B687">
            <v>6</v>
          </cell>
          <cell r="C687">
            <v>1328.32</v>
          </cell>
          <cell r="D687">
            <v>733.25</v>
          </cell>
          <cell r="E687">
            <v>0</v>
          </cell>
          <cell r="F687">
            <v>1354.84</v>
          </cell>
        </row>
        <row r="688">
          <cell r="A688">
            <v>45743.291669999999</v>
          </cell>
          <cell r="B688">
            <v>7</v>
          </cell>
          <cell r="C688">
            <v>1481.27</v>
          </cell>
          <cell r="D688">
            <v>69.319999999999993</v>
          </cell>
          <cell r="E688">
            <v>0</v>
          </cell>
          <cell r="F688">
            <v>1507.79</v>
          </cell>
        </row>
        <row r="689">
          <cell r="A689">
            <v>45743.333330000001</v>
          </cell>
          <cell r="B689">
            <v>8</v>
          </cell>
          <cell r="C689">
            <v>1298.3</v>
          </cell>
          <cell r="D689">
            <v>95.86</v>
          </cell>
          <cell r="E689">
            <v>0</v>
          </cell>
          <cell r="F689">
            <v>1324.82</v>
          </cell>
        </row>
        <row r="690">
          <cell r="A690">
            <v>45743.375</v>
          </cell>
          <cell r="B690">
            <v>9</v>
          </cell>
          <cell r="C690">
            <v>1357.78</v>
          </cell>
          <cell r="D690">
            <v>114.59</v>
          </cell>
          <cell r="E690">
            <v>0</v>
          </cell>
          <cell r="F690">
            <v>1384.3</v>
          </cell>
        </row>
        <row r="691">
          <cell r="A691">
            <v>45743.416669999999</v>
          </cell>
          <cell r="B691">
            <v>10</v>
          </cell>
          <cell r="C691">
            <v>1375.74</v>
          </cell>
          <cell r="D691">
            <v>133.02000000000001</v>
          </cell>
          <cell r="E691">
            <v>0</v>
          </cell>
          <cell r="F691">
            <v>1402.26</v>
          </cell>
        </row>
        <row r="692">
          <cell r="A692">
            <v>45743.458330000001</v>
          </cell>
          <cell r="B692">
            <v>11</v>
          </cell>
          <cell r="C692">
            <v>1382.26</v>
          </cell>
          <cell r="D692">
            <v>102.57</v>
          </cell>
          <cell r="E692">
            <v>0</v>
          </cell>
          <cell r="F692">
            <v>1408.78</v>
          </cell>
        </row>
        <row r="693">
          <cell r="A693">
            <v>45743.5</v>
          </cell>
          <cell r="B693">
            <v>12</v>
          </cell>
          <cell r="C693">
            <v>1435.75</v>
          </cell>
          <cell r="D693">
            <v>105.08</v>
          </cell>
          <cell r="E693">
            <v>0</v>
          </cell>
          <cell r="F693">
            <v>1462.27</v>
          </cell>
        </row>
        <row r="694">
          <cell r="A694">
            <v>45743.541669999999</v>
          </cell>
          <cell r="B694">
            <v>13</v>
          </cell>
          <cell r="C694">
            <v>1454.49</v>
          </cell>
          <cell r="D694">
            <v>226.82</v>
          </cell>
          <cell r="E694">
            <v>0</v>
          </cell>
          <cell r="F694">
            <v>1481.01</v>
          </cell>
        </row>
        <row r="695">
          <cell r="A695">
            <v>45743.583330000001</v>
          </cell>
          <cell r="B695">
            <v>14</v>
          </cell>
          <cell r="C695">
            <v>1493.99</v>
          </cell>
          <cell r="D695">
            <v>199.83</v>
          </cell>
          <cell r="E695">
            <v>0</v>
          </cell>
          <cell r="F695">
            <v>1520.51</v>
          </cell>
        </row>
        <row r="696">
          <cell r="A696">
            <v>45743.625</v>
          </cell>
          <cell r="B696">
            <v>15</v>
          </cell>
          <cell r="C696">
            <v>1501.33</v>
          </cell>
          <cell r="D696">
            <v>218.84</v>
          </cell>
          <cell r="E696">
            <v>0</v>
          </cell>
          <cell r="F696">
            <v>1527.85</v>
          </cell>
        </row>
        <row r="697">
          <cell r="A697">
            <v>45743.666669999999</v>
          </cell>
          <cell r="B697">
            <v>16</v>
          </cell>
          <cell r="C697">
            <v>1498.6</v>
          </cell>
          <cell r="D697">
            <v>49.75</v>
          </cell>
          <cell r="E697">
            <v>0</v>
          </cell>
          <cell r="F697">
            <v>1525.12</v>
          </cell>
        </row>
        <row r="698">
          <cell r="A698">
            <v>45743.708330000001</v>
          </cell>
          <cell r="B698">
            <v>17</v>
          </cell>
          <cell r="C698">
            <v>1487.66</v>
          </cell>
          <cell r="D698">
            <v>70.2</v>
          </cell>
          <cell r="E698">
            <v>0</v>
          </cell>
          <cell r="F698">
            <v>1514.18</v>
          </cell>
        </row>
        <row r="699">
          <cell r="A699">
            <v>45743.75</v>
          </cell>
          <cell r="B699">
            <v>18</v>
          </cell>
          <cell r="C699">
            <v>1575.92</v>
          </cell>
          <cell r="D699">
            <v>0</v>
          </cell>
          <cell r="E699">
            <v>21.82</v>
          </cell>
          <cell r="F699">
            <v>1602.44</v>
          </cell>
        </row>
        <row r="700">
          <cell r="A700">
            <v>45743.791669999999</v>
          </cell>
          <cell r="B700">
            <v>19</v>
          </cell>
          <cell r="C700">
            <v>1554.69</v>
          </cell>
          <cell r="D700">
            <v>102.74</v>
          </cell>
          <cell r="E700">
            <v>0</v>
          </cell>
          <cell r="F700">
            <v>1581.21</v>
          </cell>
        </row>
        <row r="701">
          <cell r="A701">
            <v>45743.833330000001</v>
          </cell>
          <cell r="B701">
            <v>20</v>
          </cell>
          <cell r="C701">
            <v>1517.78</v>
          </cell>
          <cell r="D701">
            <v>0</v>
          </cell>
          <cell r="E701">
            <v>56.62</v>
          </cell>
          <cell r="F701">
            <v>1544.3</v>
          </cell>
        </row>
        <row r="702">
          <cell r="A702">
            <v>45743.875</v>
          </cell>
          <cell r="B702">
            <v>21</v>
          </cell>
          <cell r="C702">
            <v>1429.42</v>
          </cell>
          <cell r="D702">
            <v>265.75</v>
          </cell>
          <cell r="E702">
            <v>0</v>
          </cell>
          <cell r="F702">
            <v>1455.94</v>
          </cell>
        </row>
        <row r="703">
          <cell r="A703">
            <v>45743.916669999999</v>
          </cell>
          <cell r="B703">
            <v>22</v>
          </cell>
          <cell r="C703">
            <v>1560.57</v>
          </cell>
          <cell r="D703">
            <v>3.87</v>
          </cell>
          <cell r="E703">
            <v>207.08</v>
          </cell>
          <cell r="F703">
            <v>1587.09</v>
          </cell>
        </row>
        <row r="704">
          <cell r="A704">
            <v>45743.958330000001</v>
          </cell>
          <cell r="B704">
            <v>23</v>
          </cell>
          <cell r="C704">
            <v>1410.68</v>
          </cell>
          <cell r="D704">
            <v>309.5</v>
          </cell>
          <cell r="E704">
            <v>0</v>
          </cell>
          <cell r="F704">
            <v>1437.2</v>
          </cell>
        </row>
        <row r="705">
          <cell r="A705">
            <v>45744</v>
          </cell>
          <cell r="B705">
            <v>0</v>
          </cell>
          <cell r="C705">
            <v>1311.94</v>
          </cell>
          <cell r="D705">
            <v>301.49</v>
          </cell>
          <cell r="E705">
            <v>0</v>
          </cell>
          <cell r="F705">
            <v>1338.46</v>
          </cell>
        </row>
        <row r="706">
          <cell r="A706">
            <v>45744.041669999999</v>
          </cell>
          <cell r="B706">
            <v>1</v>
          </cell>
          <cell r="C706">
            <v>1299.99</v>
          </cell>
          <cell r="D706">
            <v>308.38</v>
          </cell>
          <cell r="E706">
            <v>0</v>
          </cell>
          <cell r="F706">
            <v>1326.51</v>
          </cell>
        </row>
        <row r="707">
          <cell r="A707">
            <v>45744.083330000001</v>
          </cell>
          <cell r="B707">
            <v>2</v>
          </cell>
          <cell r="C707">
            <v>1300.1600000000001</v>
          </cell>
          <cell r="D707">
            <v>0</v>
          </cell>
          <cell r="E707">
            <v>131.27000000000001</v>
          </cell>
          <cell r="F707">
            <v>1326.68</v>
          </cell>
        </row>
        <row r="708">
          <cell r="A708">
            <v>45744.125</v>
          </cell>
          <cell r="B708">
            <v>3</v>
          </cell>
          <cell r="C708">
            <v>1300.18</v>
          </cell>
          <cell r="D708">
            <v>621.02</v>
          </cell>
          <cell r="E708">
            <v>0</v>
          </cell>
          <cell r="F708">
            <v>1326.7</v>
          </cell>
        </row>
        <row r="709">
          <cell r="A709">
            <v>45744.166669999999</v>
          </cell>
          <cell r="B709">
            <v>4</v>
          </cell>
          <cell r="C709">
            <v>1300.1300000000001</v>
          </cell>
          <cell r="D709">
            <v>398.02</v>
          </cell>
          <cell r="E709">
            <v>0</v>
          </cell>
          <cell r="F709">
            <v>1326.65</v>
          </cell>
        </row>
        <row r="710">
          <cell r="A710">
            <v>45744.208330000001</v>
          </cell>
          <cell r="B710">
            <v>5</v>
          </cell>
          <cell r="C710">
            <v>1300</v>
          </cell>
          <cell r="D710">
            <v>492.99</v>
          </cell>
          <cell r="E710">
            <v>0</v>
          </cell>
          <cell r="F710">
            <v>1326.52</v>
          </cell>
        </row>
        <row r="711">
          <cell r="A711">
            <v>45744.25</v>
          </cell>
          <cell r="B711">
            <v>6</v>
          </cell>
          <cell r="C711">
            <v>1307.1500000000001</v>
          </cell>
          <cell r="D711">
            <v>183.99</v>
          </cell>
          <cell r="E711">
            <v>0</v>
          </cell>
          <cell r="F711">
            <v>1333.67</v>
          </cell>
        </row>
        <row r="712">
          <cell r="A712">
            <v>45744.291669999999</v>
          </cell>
          <cell r="B712">
            <v>7</v>
          </cell>
          <cell r="C712">
            <v>1448.43</v>
          </cell>
          <cell r="D712">
            <v>62.73</v>
          </cell>
          <cell r="E712">
            <v>0</v>
          </cell>
          <cell r="F712">
            <v>1474.95</v>
          </cell>
        </row>
        <row r="713">
          <cell r="A713">
            <v>45744.333330000001</v>
          </cell>
          <cell r="B713">
            <v>8</v>
          </cell>
          <cell r="C713">
            <v>1299.06</v>
          </cell>
          <cell r="D713">
            <v>141.27000000000001</v>
          </cell>
          <cell r="E713">
            <v>0</v>
          </cell>
          <cell r="F713">
            <v>1325.58</v>
          </cell>
        </row>
        <row r="714">
          <cell r="A714">
            <v>45744.375</v>
          </cell>
          <cell r="B714">
            <v>9</v>
          </cell>
          <cell r="C714">
            <v>1330.14</v>
          </cell>
          <cell r="D714">
            <v>166.83</v>
          </cell>
          <cell r="E714">
            <v>0</v>
          </cell>
          <cell r="F714">
            <v>1356.66</v>
          </cell>
        </row>
        <row r="715">
          <cell r="A715">
            <v>45744.416669999999</v>
          </cell>
          <cell r="B715">
            <v>10</v>
          </cell>
          <cell r="C715">
            <v>1348.68</v>
          </cell>
          <cell r="D715">
            <v>75.27</v>
          </cell>
          <cell r="E715">
            <v>0</v>
          </cell>
          <cell r="F715">
            <v>1375.2</v>
          </cell>
        </row>
        <row r="716">
          <cell r="A716">
            <v>45744.458330000001</v>
          </cell>
          <cell r="B716">
            <v>11</v>
          </cell>
          <cell r="C716">
            <v>1353.89</v>
          </cell>
          <cell r="D716">
            <v>170.27</v>
          </cell>
          <cell r="E716">
            <v>0</v>
          </cell>
          <cell r="F716">
            <v>1380.41</v>
          </cell>
        </row>
        <row r="717">
          <cell r="A717">
            <v>45744.5</v>
          </cell>
          <cell r="B717">
            <v>12</v>
          </cell>
          <cell r="C717">
            <v>1405.02</v>
          </cell>
          <cell r="D717">
            <v>58.38</v>
          </cell>
          <cell r="E717">
            <v>0</v>
          </cell>
          <cell r="F717">
            <v>1431.54</v>
          </cell>
        </row>
        <row r="718">
          <cell r="A718">
            <v>45744.541669999999</v>
          </cell>
          <cell r="B718">
            <v>13</v>
          </cell>
          <cell r="C718">
            <v>1421.24</v>
          </cell>
          <cell r="D718">
            <v>105.74</v>
          </cell>
          <cell r="E718">
            <v>0</v>
          </cell>
          <cell r="F718">
            <v>1447.76</v>
          </cell>
        </row>
        <row r="719">
          <cell r="A719">
            <v>45744.583330000001</v>
          </cell>
          <cell r="B719">
            <v>14</v>
          </cell>
          <cell r="C719">
            <v>1456.32</v>
          </cell>
          <cell r="D719">
            <v>89.95</v>
          </cell>
          <cell r="E719">
            <v>0</v>
          </cell>
          <cell r="F719">
            <v>1482.84</v>
          </cell>
        </row>
        <row r="720">
          <cell r="A720">
            <v>45744.625</v>
          </cell>
          <cell r="B720">
            <v>15</v>
          </cell>
          <cell r="C720">
            <v>1463.06</v>
          </cell>
          <cell r="D720">
            <v>161.96</v>
          </cell>
          <cell r="E720">
            <v>0</v>
          </cell>
          <cell r="F720">
            <v>1489.58</v>
          </cell>
        </row>
        <row r="721">
          <cell r="A721">
            <v>45744.666669999999</v>
          </cell>
          <cell r="B721">
            <v>16</v>
          </cell>
          <cell r="C721">
            <v>1463.01</v>
          </cell>
          <cell r="D721">
            <v>193.04</v>
          </cell>
          <cell r="E721">
            <v>0</v>
          </cell>
          <cell r="F721">
            <v>1489.53</v>
          </cell>
        </row>
        <row r="722">
          <cell r="A722">
            <v>45744.708330000001</v>
          </cell>
          <cell r="B722">
            <v>17</v>
          </cell>
          <cell r="C722">
            <v>1457.45</v>
          </cell>
          <cell r="D722">
            <v>0</v>
          </cell>
          <cell r="E722">
            <v>23.82</v>
          </cell>
          <cell r="F722">
            <v>1483.97</v>
          </cell>
        </row>
        <row r="723">
          <cell r="A723">
            <v>45744.75</v>
          </cell>
          <cell r="B723">
            <v>18</v>
          </cell>
          <cell r="C723">
            <v>1533.66</v>
          </cell>
          <cell r="D723">
            <v>0</v>
          </cell>
          <cell r="E723">
            <v>75.13</v>
          </cell>
          <cell r="F723">
            <v>1560.18</v>
          </cell>
        </row>
        <row r="724">
          <cell r="A724">
            <v>45744.791669999999</v>
          </cell>
          <cell r="B724">
            <v>19</v>
          </cell>
          <cell r="C724">
            <v>1508.83</v>
          </cell>
          <cell r="D724">
            <v>12.12</v>
          </cell>
          <cell r="E724">
            <v>3.61</v>
          </cell>
          <cell r="F724">
            <v>1535.35</v>
          </cell>
        </row>
        <row r="725">
          <cell r="A725">
            <v>45744.833330000001</v>
          </cell>
          <cell r="B725">
            <v>20</v>
          </cell>
          <cell r="C725">
            <v>1477.05</v>
          </cell>
          <cell r="D725">
            <v>0</v>
          </cell>
          <cell r="E725">
            <v>301.27</v>
          </cell>
          <cell r="F725">
            <v>1503.57</v>
          </cell>
        </row>
        <row r="726">
          <cell r="A726">
            <v>45744.875</v>
          </cell>
          <cell r="B726">
            <v>21</v>
          </cell>
          <cell r="C726">
            <v>1390.2</v>
          </cell>
          <cell r="D726">
            <v>0</v>
          </cell>
          <cell r="E726">
            <v>453.57</v>
          </cell>
          <cell r="F726">
            <v>1416.72</v>
          </cell>
        </row>
        <row r="727">
          <cell r="A727">
            <v>45744.916669999999</v>
          </cell>
          <cell r="B727">
            <v>22</v>
          </cell>
          <cell r="C727">
            <v>1496.43</v>
          </cell>
          <cell r="D727">
            <v>0</v>
          </cell>
          <cell r="E727">
            <v>470.92</v>
          </cell>
          <cell r="F727">
            <v>1522.95</v>
          </cell>
        </row>
        <row r="728">
          <cell r="A728">
            <v>45744.958330000001</v>
          </cell>
          <cell r="B728">
            <v>23</v>
          </cell>
          <cell r="C728">
            <v>1370.91</v>
          </cell>
          <cell r="D728">
            <v>0</v>
          </cell>
          <cell r="E728">
            <v>281.23</v>
          </cell>
          <cell r="F728">
            <v>1397.43</v>
          </cell>
        </row>
        <row r="729">
          <cell r="A729">
            <v>45745</v>
          </cell>
          <cell r="B729">
            <v>0</v>
          </cell>
          <cell r="C729">
            <v>1318.04</v>
          </cell>
          <cell r="D729">
            <v>7.23</v>
          </cell>
          <cell r="E729">
            <v>34.17</v>
          </cell>
          <cell r="F729">
            <v>1344.56</v>
          </cell>
        </row>
        <row r="730">
          <cell r="A730">
            <v>45745.041669999999</v>
          </cell>
          <cell r="B730">
            <v>1</v>
          </cell>
          <cell r="C730">
            <v>1300.2</v>
          </cell>
          <cell r="D730">
            <v>78.27</v>
          </cell>
          <cell r="E730">
            <v>0</v>
          </cell>
          <cell r="F730">
            <v>1326.72</v>
          </cell>
        </row>
        <row r="731">
          <cell r="A731">
            <v>45745.083330000001</v>
          </cell>
          <cell r="B731">
            <v>2</v>
          </cell>
          <cell r="C731">
            <v>1300.29</v>
          </cell>
          <cell r="D731">
            <v>0</v>
          </cell>
          <cell r="E731">
            <v>25.82</v>
          </cell>
          <cell r="F731">
            <v>1326.81</v>
          </cell>
        </row>
        <row r="732">
          <cell r="A732">
            <v>45745.125</v>
          </cell>
          <cell r="B732">
            <v>3</v>
          </cell>
          <cell r="C732">
            <v>1300.27</v>
          </cell>
          <cell r="D732">
            <v>192.69</v>
          </cell>
          <cell r="E732">
            <v>0</v>
          </cell>
          <cell r="F732">
            <v>1326.79</v>
          </cell>
        </row>
        <row r="733">
          <cell r="A733">
            <v>45745.166669999999</v>
          </cell>
          <cell r="B733">
            <v>4</v>
          </cell>
          <cell r="C733">
            <v>1307.3399999999999</v>
          </cell>
          <cell r="D733">
            <v>98.62</v>
          </cell>
          <cell r="E733">
            <v>0</v>
          </cell>
          <cell r="F733">
            <v>1333.86</v>
          </cell>
        </row>
        <row r="734">
          <cell r="A734">
            <v>45745.208330000001</v>
          </cell>
          <cell r="B734">
            <v>5</v>
          </cell>
          <cell r="C734">
            <v>1305.5899999999999</v>
          </cell>
          <cell r="D734">
            <v>0</v>
          </cell>
          <cell r="E734">
            <v>547.92999999999995</v>
          </cell>
          <cell r="F734">
            <v>1332.11</v>
          </cell>
        </row>
        <row r="735">
          <cell r="A735">
            <v>45745.25</v>
          </cell>
          <cell r="B735">
            <v>6</v>
          </cell>
          <cell r="C735">
            <v>1299.5999999999999</v>
          </cell>
          <cell r="D735">
            <v>0</v>
          </cell>
          <cell r="E735">
            <v>32.520000000000003</v>
          </cell>
          <cell r="F735">
            <v>1326.12</v>
          </cell>
        </row>
        <row r="736">
          <cell r="A736">
            <v>45745.291669999999</v>
          </cell>
          <cell r="B736">
            <v>7</v>
          </cell>
          <cell r="C736">
            <v>1321.31</v>
          </cell>
          <cell r="D736">
            <v>345.22</v>
          </cell>
          <cell r="E736">
            <v>0</v>
          </cell>
          <cell r="F736">
            <v>1347.83</v>
          </cell>
        </row>
        <row r="737">
          <cell r="A737">
            <v>45745.333330000001</v>
          </cell>
          <cell r="B737">
            <v>8</v>
          </cell>
          <cell r="C737">
            <v>1299.47</v>
          </cell>
          <cell r="D737">
            <v>82.8</v>
          </cell>
          <cell r="E737">
            <v>0</v>
          </cell>
          <cell r="F737">
            <v>1325.99</v>
          </cell>
        </row>
        <row r="738">
          <cell r="A738">
            <v>45745.375</v>
          </cell>
          <cell r="B738">
            <v>9</v>
          </cell>
          <cell r="C738">
            <v>1303.1500000000001</v>
          </cell>
          <cell r="D738">
            <v>79.959999999999994</v>
          </cell>
          <cell r="E738">
            <v>0</v>
          </cell>
          <cell r="F738">
            <v>1329.67</v>
          </cell>
        </row>
        <row r="739">
          <cell r="A739">
            <v>45745.416669999999</v>
          </cell>
          <cell r="B739">
            <v>10</v>
          </cell>
          <cell r="C739">
            <v>1339.06</v>
          </cell>
          <cell r="D739">
            <v>187.91</v>
          </cell>
          <cell r="E739">
            <v>0</v>
          </cell>
          <cell r="F739">
            <v>1365.58</v>
          </cell>
        </row>
        <row r="740">
          <cell r="A740">
            <v>45745.458330000001</v>
          </cell>
          <cell r="B740">
            <v>11</v>
          </cell>
          <cell r="C740">
            <v>1343.62</v>
          </cell>
          <cell r="D740">
            <v>198.51</v>
          </cell>
          <cell r="E740">
            <v>0</v>
          </cell>
          <cell r="F740">
            <v>1370.14</v>
          </cell>
        </row>
        <row r="741">
          <cell r="A741">
            <v>45745.5</v>
          </cell>
          <cell r="B741">
            <v>12</v>
          </cell>
          <cell r="C741">
            <v>1333.66</v>
          </cell>
          <cell r="D741">
            <v>213.06</v>
          </cell>
          <cell r="E741">
            <v>0</v>
          </cell>
          <cell r="F741">
            <v>1360.18</v>
          </cell>
        </row>
        <row r="742">
          <cell r="A742">
            <v>45745.541669999999</v>
          </cell>
          <cell r="B742">
            <v>13</v>
          </cell>
          <cell r="C742">
            <v>1329.06</v>
          </cell>
          <cell r="D742">
            <v>221.56</v>
          </cell>
          <cell r="E742">
            <v>0</v>
          </cell>
          <cell r="F742">
            <v>1355.58</v>
          </cell>
        </row>
        <row r="743">
          <cell r="A743">
            <v>45745.583330000001</v>
          </cell>
          <cell r="B743">
            <v>14</v>
          </cell>
          <cell r="C743">
            <v>1299.8800000000001</v>
          </cell>
          <cell r="D743">
            <v>305.87</v>
          </cell>
          <cell r="E743">
            <v>0</v>
          </cell>
          <cell r="F743">
            <v>1326.4</v>
          </cell>
        </row>
        <row r="744">
          <cell r="A744">
            <v>45745.625</v>
          </cell>
          <cell r="B744">
            <v>15</v>
          </cell>
          <cell r="C744">
            <v>1299.95</v>
          </cell>
          <cell r="D744">
            <v>0</v>
          </cell>
          <cell r="E744">
            <v>40.21</v>
          </cell>
          <cell r="F744">
            <v>1326.47</v>
          </cell>
        </row>
        <row r="745">
          <cell r="A745">
            <v>45745.666669999999</v>
          </cell>
          <cell r="B745">
            <v>16</v>
          </cell>
          <cell r="C745">
            <v>1300</v>
          </cell>
          <cell r="D745">
            <v>0</v>
          </cell>
          <cell r="E745">
            <v>18.16</v>
          </cell>
          <cell r="F745">
            <v>1326.52</v>
          </cell>
        </row>
        <row r="746">
          <cell r="A746">
            <v>45745.708330000001</v>
          </cell>
          <cell r="B746">
            <v>17</v>
          </cell>
          <cell r="C746">
            <v>1299.48</v>
          </cell>
          <cell r="D746">
            <v>214.57</v>
          </cell>
          <cell r="E746">
            <v>0</v>
          </cell>
          <cell r="F746">
            <v>1326</v>
          </cell>
        </row>
        <row r="747">
          <cell r="A747">
            <v>45745.75</v>
          </cell>
          <cell r="B747">
            <v>18</v>
          </cell>
          <cell r="C747">
            <v>1296.8499999999999</v>
          </cell>
          <cell r="D747">
            <v>0</v>
          </cell>
          <cell r="E747">
            <v>33.79</v>
          </cell>
          <cell r="F747">
            <v>1323.37</v>
          </cell>
        </row>
        <row r="748">
          <cell r="A748">
            <v>45745.791669999999</v>
          </cell>
          <cell r="B748">
            <v>19</v>
          </cell>
          <cell r="C748">
            <v>1296.5899999999999</v>
          </cell>
          <cell r="D748">
            <v>0</v>
          </cell>
          <cell r="E748">
            <v>169.8</v>
          </cell>
          <cell r="F748">
            <v>1323.11</v>
          </cell>
        </row>
        <row r="749">
          <cell r="A749">
            <v>45745.833330000001</v>
          </cell>
          <cell r="B749">
            <v>20</v>
          </cell>
          <cell r="C749">
            <v>1364.23</v>
          </cell>
          <cell r="D749">
            <v>0</v>
          </cell>
          <cell r="E749">
            <v>220.25</v>
          </cell>
          <cell r="F749">
            <v>1390.75</v>
          </cell>
        </row>
        <row r="750">
          <cell r="A750">
            <v>45745.875</v>
          </cell>
          <cell r="B750">
            <v>21</v>
          </cell>
          <cell r="C750">
            <v>1296.67</v>
          </cell>
          <cell r="D750">
            <v>0</v>
          </cell>
          <cell r="E750">
            <v>638.46</v>
          </cell>
          <cell r="F750">
            <v>1323.19</v>
          </cell>
        </row>
        <row r="751">
          <cell r="A751">
            <v>45745.916669999999</v>
          </cell>
          <cell r="B751">
            <v>22</v>
          </cell>
          <cell r="C751">
            <v>1425.86</v>
          </cell>
          <cell r="D751">
            <v>0</v>
          </cell>
          <cell r="E751">
            <v>521.54999999999995</v>
          </cell>
          <cell r="F751">
            <v>1452.38</v>
          </cell>
        </row>
        <row r="752">
          <cell r="A752">
            <v>45745.958330000001</v>
          </cell>
          <cell r="B752">
            <v>23</v>
          </cell>
          <cell r="C752">
            <v>1347.79</v>
          </cell>
          <cell r="D752">
            <v>0</v>
          </cell>
          <cell r="E752">
            <v>326.47000000000003</v>
          </cell>
          <cell r="F752">
            <v>1374.31</v>
          </cell>
        </row>
        <row r="753">
          <cell r="A753">
            <v>45746</v>
          </cell>
          <cell r="B753">
            <v>0</v>
          </cell>
          <cell r="C753">
            <v>1319.15</v>
          </cell>
          <cell r="D753">
            <v>0</v>
          </cell>
          <cell r="E753">
            <v>388.34</v>
          </cell>
          <cell r="F753">
            <v>1345.67</v>
          </cell>
        </row>
        <row r="754">
          <cell r="A754">
            <v>45746.041669999999</v>
          </cell>
          <cell r="B754">
            <v>1</v>
          </cell>
          <cell r="C754">
            <v>1299.6300000000001</v>
          </cell>
          <cell r="D754">
            <v>0</v>
          </cell>
          <cell r="E754">
            <v>248.16</v>
          </cell>
          <cell r="F754">
            <v>1326.15</v>
          </cell>
        </row>
        <row r="755">
          <cell r="A755">
            <v>45746.083330000001</v>
          </cell>
          <cell r="B755">
            <v>2</v>
          </cell>
          <cell r="C755">
            <v>1299.73</v>
          </cell>
          <cell r="D755">
            <v>0</v>
          </cell>
          <cell r="E755">
            <v>205.59</v>
          </cell>
          <cell r="F755">
            <v>1326.25</v>
          </cell>
        </row>
        <row r="756">
          <cell r="A756">
            <v>45746.125</v>
          </cell>
          <cell r="B756">
            <v>3</v>
          </cell>
          <cell r="C756">
            <v>1299.8599999999999</v>
          </cell>
          <cell r="D756">
            <v>582.07000000000005</v>
          </cell>
          <cell r="E756">
            <v>0</v>
          </cell>
          <cell r="F756">
            <v>1326.38</v>
          </cell>
        </row>
        <row r="757">
          <cell r="A757">
            <v>45746.166669999999</v>
          </cell>
          <cell r="B757">
            <v>4</v>
          </cell>
          <cell r="C757">
            <v>1304.3499999999999</v>
          </cell>
          <cell r="D757">
            <v>0</v>
          </cell>
          <cell r="E757">
            <v>118.26</v>
          </cell>
          <cell r="F757">
            <v>1330.87</v>
          </cell>
        </row>
        <row r="758">
          <cell r="A758">
            <v>45746.208330000001</v>
          </cell>
          <cell r="B758">
            <v>5</v>
          </cell>
          <cell r="C758">
            <v>1299.6400000000001</v>
          </cell>
          <cell r="D758">
            <v>0</v>
          </cell>
          <cell r="E758">
            <v>125.42</v>
          </cell>
          <cell r="F758">
            <v>1326.16</v>
          </cell>
        </row>
        <row r="759">
          <cell r="A759">
            <v>45746.25</v>
          </cell>
          <cell r="B759">
            <v>6</v>
          </cell>
          <cell r="C759">
            <v>1298.5999999999999</v>
          </cell>
          <cell r="D759">
            <v>0</v>
          </cell>
          <cell r="E759">
            <v>161.72999999999999</v>
          </cell>
          <cell r="F759">
            <v>1325.12</v>
          </cell>
        </row>
        <row r="760">
          <cell r="A760">
            <v>45746.291669999999</v>
          </cell>
          <cell r="B760">
            <v>7</v>
          </cell>
          <cell r="C760">
            <v>1298.56</v>
          </cell>
          <cell r="D760">
            <v>0</v>
          </cell>
          <cell r="E760">
            <v>72.08</v>
          </cell>
          <cell r="F760">
            <v>1325.08</v>
          </cell>
        </row>
        <row r="761">
          <cell r="A761">
            <v>45746.333330000001</v>
          </cell>
          <cell r="B761">
            <v>8</v>
          </cell>
          <cell r="C761">
            <v>1299.02</v>
          </cell>
          <cell r="D761">
            <v>0</v>
          </cell>
          <cell r="E761">
            <v>43.02</v>
          </cell>
          <cell r="F761">
            <v>1325.54</v>
          </cell>
        </row>
        <row r="762">
          <cell r="A762">
            <v>45746.375</v>
          </cell>
          <cell r="B762">
            <v>9</v>
          </cell>
          <cell r="C762">
            <v>1299.33</v>
          </cell>
          <cell r="D762">
            <v>5.58</v>
          </cell>
          <cell r="E762">
            <v>0</v>
          </cell>
          <cell r="F762">
            <v>1325.85</v>
          </cell>
        </row>
        <row r="763">
          <cell r="A763">
            <v>45746.416669999999</v>
          </cell>
          <cell r="B763">
            <v>10</v>
          </cell>
          <cell r="C763">
            <v>1299.3800000000001</v>
          </cell>
          <cell r="D763">
            <v>0.19</v>
          </cell>
          <cell r="E763">
            <v>1.37</v>
          </cell>
          <cell r="F763">
            <v>1325.9</v>
          </cell>
        </row>
        <row r="764">
          <cell r="A764">
            <v>45746.458330000001</v>
          </cell>
          <cell r="B764">
            <v>11</v>
          </cell>
          <cell r="C764">
            <v>1299.44</v>
          </cell>
          <cell r="D764">
            <v>0</v>
          </cell>
          <cell r="E764">
            <v>100.08</v>
          </cell>
          <cell r="F764">
            <v>1325.96</v>
          </cell>
        </row>
        <row r="765">
          <cell r="A765">
            <v>45746.5</v>
          </cell>
          <cell r="B765">
            <v>12</v>
          </cell>
          <cell r="C765">
            <v>1299.48</v>
          </cell>
          <cell r="D765">
            <v>0</v>
          </cell>
          <cell r="E765">
            <v>213.99</v>
          </cell>
          <cell r="F765">
            <v>1326</v>
          </cell>
        </row>
        <row r="766">
          <cell r="A766">
            <v>45746.541669999999</v>
          </cell>
          <cell r="B766">
            <v>13</v>
          </cell>
          <cell r="C766">
            <v>1299.69</v>
          </cell>
          <cell r="D766">
            <v>0</v>
          </cell>
          <cell r="E766">
            <v>272.91000000000003</v>
          </cell>
          <cell r="F766">
            <v>1326.21</v>
          </cell>
        </row>
        <row r="767">
          <cell r="A767">
            <v>45746.583330000001</v>
          </cell>
          <cell r="B767">
            <v>14</v>
          </cell>
          <cell r="C767">
            <v>1299.6400000000001</v>
          </cell>
          <cell r="D767">
            <v>0</v>
          </cell>
          <cell r="E767">
            <v>319.58999999999997</v>
          </cell>
          <cell r="F767">
            <v>1326.16</v>
          </cell>
        </row>
        <row r="768">
          <cell r="A768">
            <v>45746.625</v>
          </cell>
          <cell r="B768">
            <v>15</v>
          </cell>
          <cell r="C768">
            <v>1299.8399999999999</v>
          </cell>
          <cell r="D768">
            <v>0</v>
          </cell>
          <cell r="E768">
            <v>268.51</v>
          </cell>
          <cell r="F768">
            <v>1326.36</v>
          </cell>
        </row>
        <row r="769">
          <cell r="A769">
            <v>45746.666669999999</v>
          </cell>
          <cell r="B769">
            <v>16</v>
          </cell>
          <cell r="C769">
            <v>1299.8399999999999</v>
          </cell>
          <cell r="D769">
            <v>0</v>
          </cell>
          <cell r="E769">
            <v>306.81</v>
          </cell>
          <cell r="F769">
            <v>1326.36</v>
          </cell>
        </row>
        <row r="770">
          <cell r="A770">
            <v>45746.708330000001</v>
          </cell>
          <cell r="B770">
            <v>17</v>
          </cell>
          <cell r="C770">
            <v>1299.9000000000001</v>
          </cell>
          <cell r="D770">
            <v>0</v>
          </cell>
          <cell r="E770">
            <v>240.5</v>
          </cell>
          <cell r="F770">
            <v>1326.42</v>
          </cell>
        </row>
        <row r="771">
          <cell r="A771">
            <v>45746.75</v>
          </cell>
          <cell r="B771">
            <v>18</v>
          </cell>
          <cell r="C771">
            <v>1297.46</v>
          </cell>
          <cell r="D771">
            <v>0</v>
          </cell>
          <cell r="E771">
            <v>227.59</v>
          </cell>
          <cell r="F771">
            <v>1323.98</v>
          </cell>
        </row>
        <row r="772">
          <cell r="A772">
            <v>45746.791669999999</v>
          </cell>
          <cell r="B772">
            <v>19</v>
          </cell>
          <cell r="C772">
            <v>1296</v>
          </cell>
          <cell r="D772">
            <v>0</v>
          </cell>
          <cell r="E772">
            <v>340.49</v>
          </cell>
          <cell r="F772">
            <v>1322.52</v>
          </cell>
        </row>
        <row r="773">
          <cell r="A773">
            <v>45746.833330000001</v>
          </cell>
          <cell r="B773">
            <v>20</v>
          </cell>
          <cell r="C773">
            <v>1298.3900000000001</v>
          </cell>
          <cell r="D773">
            <v>0</v>
          </cell>
          <cell r="E773">
            <v>432.38</v>
          </cell>
          <cell r="F773">
            <v>1324.91</v>
          </cell>
        </row>
        <row r="774">
          <cell r="A774">
            <v>45746.875</v>
          </cell>
          <cell r="B774">
            <v>21</v>
          </cell>
          <cell r="C774">
            <v>1320.48</v>
          </cell>
          <cell r="D774">
            <v>0</v>
          </cell>
          <cell r="E774">
            <v>574.14</v>
          </cell>
          <cell r="F774">
            <v>1347</v>
          </cell>
        </row>
        <row r="775">
          <cell r="A775">
            <v>45746.916669999999</v>
          </cell>
          <cell r="B775">
            <v>22</v>
          </cell>
          <cell r="C775">
            <v>1474.77</v>
          </cell>
          <cell r="D775">
            <v>0</v>
          </cell>
          <cell r="E775">
            <v>807.93</v>
          </cell>
          <cell r="F775">
            <v>1501.29</v>
          </cell>
        </row>
        <row r="776">
          <cell r="A776">
            <v>45746.958330000001</v>
          </cell>
          <cell r="B776">
            <v>23</v>
          </cell>
          <cell r="C776">
            <v>1355.14</v>
          </cell>
          <cell r="D776">
            <v>0</v>
          </cell>
          <cell r="E776">
            <v>651.47</v>
          </cell>
          <cell r="F776">
            <v>1381.66</v>
          </cell>
        </row>
        <row r="777">
          <cell r="A777">
            <v>45747</v>
          </cell>
          <cell r="B777">
            <v>0</v>
          </cell>
          <cell r="C777">
            <v>1334.67</v>
          </cell>
          <cell r="D777">
            <v>0</v>
          </cell>
          <cell r="E777">
            <v>86.79</v>
          </cell>
          <cell r="F777">
            <v>1361.19</v>
          </cell>
        </row>
        <row r="778">
          <cell r="A778">
            <v>45747.041669999999</v>
          </cell>
          <cell r="B778">
            <v>1</v>
          </cell>
          <cell r="C778">
            <v>1299.8399999999999</v>
          </cell>
          <cell r="D778">
            <v>0</v>
          </cell>
          <cell r="E778">
            <v>198.45</v>
          </cell>
          <cell r="F778">
            <v>1326.36</v>
          </cell>
        </row>
        <row r="779">
          <cell r="A779">
            <v>45747.083330000001</v>
          </cell>
          <cell r="B779">
            <v>2</v>
          </cell>
          <cell r="C779">
            <v>1300.08</v>
          </cell>
          <cell r="D779">
            <v>0</v>
          </cell>
          <cell r="E779">
            <v>261.13</v>
          </cell>
          <cell r="F779">
            <v>1326.6</v>
          </cell>
        </row>
        <row r="780">
          <cell r="A780">
            <v>45747.125</v>
          </cell>
          <cell r="B780">
            <v>3</v>
          </cell>
          <cell r="C780">
            <v>1300.1199999999999</v>
          </cell>
          <cell r="D780">
            <v>0</v>
          </cell>
          <cell r="E780">
            <v>129.19999999999999</v>
          </cell>
          <cell r="F780">
            <v>1326.64</v>
          </cell>
        </row>
        <row r="781">
          <cell r="A781">
            <v>45747.166669999999</v>
          </cell>
          <cell r="B781">
            <v>4</v>
          </cell>
          <cell r="C781">
            <v>1305.8900000000001</v>
          </cell>
          <cell r="D781">
            <v>0</v>
          </cell>
          <cell r="E781">
            <v>123.2</v>
          </cell>
          <cell r="F781">
            <v>1332.41</v>
          </cell>
        </row>
        <row r="782">
          <cell r="A782">
            <v>45747.208330000001</v>
          </cell>
          <cell r="B782">
            <v>5</v>
          </cell>
          <cell r="C782">
            <v>1302.1300000000001</v>
          </cell>
          <cell r="D782">
            <v>0</v>
          </cell>
          <cell r="E782">
            <v>110.23</v>
          </cell>
          <cell r="F782">
            <v>1328.65</v>
          </cell>
        </row>
        <row r="783">
          <cell r="A783">
            <v>45747.25</v>
          </cell>
          <cell r="B783">
            <v>6</v>
          </cell>
          <cell r="C783">
            <v>1299.01</v>
          </cell>
          <cell r="D783">
            <v>85.55</v>
          </cell>
          <cell r="E783">
            <v>0</v>
          </cell>
          <cell r="F783">
            <v>1325.53</v>
          </cell>
        </row>
        <row r="784">
          <cell r="A784">
            <v>45747.291669999999</v>
          </cell>
          <cell r="B784">
            <v>7</v>
          </cell>
          <cell r="C784">
            <v>1343.53</v>
          </cell>
          <cell r="D784">
            <v>11.1</v>
          </cell>
          <cell r="E784">
            <v>0</v>
          </cell>
          <cell r="F784">
            <v>1370.05</v>
          </cell>
        </row>
        <row r="785">
          <cell r="A785">
            <v>45747.333330000001</v>
          </cell>
          <cell r="B785">
            <v>8</v>
          </cell>
          <cell r="C785">
            <v>1299.01</v>
          </cell>
          <cell r="D785">
            <v>0</v>
          </cell>
          <cell r="E785">
            <v>105.31</v>
          </cell>
          <cell r="F785">
            <v>1325.53</v>
          </cell>
        </row>
        <row r="786">
          <cell r="A786">
            <v>45747.375</v>
          </cell>
          <cell r="B786">
            <v>9</v>
          </cell>
          <cell r="C786">
            <v>1303.54</v>
          </cell>
          <cell r="D786">
            <v>0</v>
          </cell>
          <cell r="E786">
            <v>95.95</v>
          </cell>
          <cell r="F786">
            <v>1330.06</v>
          </cell>
        </row>
        <row r="787">
          <cell r="A787">
            <v>45747.416669999999</v>
          </cell>
          <cell r="B787">
            <v>10</v>
          </cell>
          <cell r="C787">
            <v>1351.23</v>
          </cell>
          <cell r="D787">
            <v>0</v>
          </cell>
          <cell r="E787">
            <v>222.93</v>
          </cell>
          <cell r="F787">
            <v>1377.75</v>
          </cell>
        </row>
        <row r="788">
          <cell r="A788">
            <v>45747.458330000001</v>
          </cell>
          <cell r="B788">
            <v>11</v>
          </cell>
          <cell r="C788">
            <v>1356.98</v>
          </cell>
          <cell r="D788">
            <v>0</v>
          </cell>
          <cell r="E788">
            <v>251.78</v>
          </cell>
          <cell r="F788">
            <v>1383.5</v>
          </cell>
        </row>
        <row r="789">
          <cell r="A789">
            <v>45747.5</v>
          </cell>
          <cell r="B789">
            <v>12</v>
          </cell>
          <cell r="C789">
            <v>1344.19</v>
          </cell>
          <cell r="D789">
            <v>0</v>
          </cell>
          <cell r="E789">
            <v>312.54000000000002</v>
          </cell>
          <cell r="F789">
            <v>1370.71</v>
          </cell>
        </row>
        <row r="790">
          <cell r="A790">
            <v>45747.541669999999</v>
          </cell>
          <cell r="B790">
            <v>13</v>
          </cell>
          <cell r="C790">
            <v>1337.48</v>
          </cell>
          <cell r="D790">
            <v>0</v>
          </cell>
          <cell r="E790">
            <v>349.5</v>
          </cell>
          <cell r="F790">
            <v>1364</v>
          </cell>
        </row>
        <row r="791">
          <cell r="A791">
            <v>45747.583330000001</v>
          </cell>
          <cell r="B791">
            <v>14</v>
          </cell>
          <cell r="C791">
            <v>1298.48</v>
          </cell>
          <cell r="D791">
            <v>0</v>
          </cell>
          <cell r="E791">
            <v>455.28</v>
          </cell>
          <cell r="F791">
            <v>1325</v>
          </cell>
        </row>
        <row r="792">
          <cell r="A792">
            <v>45747.625</v>
          </cell>
          <cell r="B792">
            <v>15</v>
          </cell>
          <cell r="C792">
            <v>1298.3</v>
          </cell>
          <cell r="D792">
            <v>0</v>
          </cell>
          <cell r="E792">
            <v>426.12</v>
          </cell>
          <cell r="F792">
            <v>1324.82</v>
          </cell>
        </row>
        <row r="793">
          <cell r="A793">
            <v>45747.666669999999</v>
          </cell>
          <cell r="B793">
            <v>16</v>
          </cell>
          <cell r="C793">
            <v>1298.73</v>
          </cell>
          <cell r="D793">
            <v>0</v>
          </cell>
          <cell r="E793">
            <v>425.27</v>
          </cell>
          <cell r="F793">
            <v>1325.25</v>
          </cell>
        </row>
        <row r="794">
          <cell r="A794">
            <v>45747.708330000001</v>
          </cell>
          <cell r="B794">
            <v>17</v>
          </cell>
          <cell r="C794">
            <v>1299.33</v>
          </cell>
          <cell r="D794">
            <v>0</v>
          </cell>
          <cell r="E794">
            <v>347.1</v>
          </cell>
          <cell r="F794">
            <v>1325.85</v>
          </cell>
        </row>
        <row r="795">
          <cell r="A795">
            <v>45747.75</v>
          </cell>
          <cell r="B795">
            <v>18</v>
          </cell>
          <cell r="C795">
            <v>1297.05</v>
          </cell>
          <cell r="D795">
            <v>0</v>
          </cell>
          <cell r="E795">
            <v>383.01</v>
          </cell>
          <cell r="F795">
            <v>1323.57</v>
          </cell>
        </row>
        <row r="796">
          <cell r="A796">
            <v>45747.791669999999</v>
          </cell>
          <cell r="B796">
            <v>19</v>
          </cell>
          <cell r="C796">
            <v>1296.45</v>
          </cell>
          <cell r="D796">
            <v>0</v>
          </cell>
          <cell r="E796">
            <v>445.67</v>
          </cell>
          <cell r="F796">
            <v>1322.97</v>
          </cell>
        </row>
        <row r="797">
          <cell r="A797">
            <v>45747.833330000001</v>
          </cell>
          <cell r="B797">
            <v>20</v>
          </cell>
          <cell r="C797">
            <v>1377.3</v>
          </cell>
          <cell r="D797">
            <v>0</v>
          </cell>
          <cell r="E797">
            <v>754.72</v>
          </cell>
          <cell r="F797">
            <v>1403.82</v>
          </cell>
        </row>
        <row r="798">
          <cell r="A798">
            <v>45747.875</v>
          </cell>
          <cell r="B798">
            <v>21</v>
          </cell>
          <cell r="C798">
            <v>1297.52</v>
          </cell>
          <cell r="D798">
            <v>0</v>
          </cell>
          <cell r="E798">
            <v>902.91</v>
          </cell>
          <cell r="F798">
            <v>1324.04</v>
          </cell>
        </row>
        <row r="799">
          <cell r="A799">
            <v>45747.916669999999</v>
          </cell>
          <cell r="B799">
            <v>22</v>
          </cell>
          <cell r="C799">
            <v>1489.49</v>
          </cell>
          <cell r="D799">
            <v>0</v>
          </cell>
          <cell r="E799">
            <v>1076.6400000000001</v>
          </cell>
          <cell r="F799">
            <v>1516.01</v>
          </cell>
        </row>
        <row r="800">
          <cell r="A800">
            <v>45747.958330000001</v>
          </cell>
          <cell r="B800">
            <v>23</v>
          </cell>
          <cell r="C800">
            <v>1344.43</v>
          </cell>
          <cell r="D800">
            <v>0</v>
          </cell>
          <cell r="E800">
            <v>623.16999999999996</v>
          </cell>
          <cell r="F800">
            <v>1370.95</v>
          </cell>
        </row>
      </sheetData>
      <sheetData sheetId="3">
        <row r="2">
          <cell r="B2" t="str">
            <v xml:space="preserve">ПАО "Россети Северный Кавказ"-"Каббалкэнерго" за </v>
          </cell>
          <cell r="C2" t="str">
            <v>март 2025 года</v>
          </cell>
        </row>
        <row r="5">
          <cell r="D5">
            <v>2346.5</v>
          </cell>
        </row>
        <row r="6">
          <cell r="D6">
            <v>1528.38</v>
          </cell>
        </row>
        <row r="7">
          <cell r="D7">
            <v>612582.18999999994</v>
          </cell>
        </row>
        <row r="8">
          <cell r="D8">
            <v>2.0869999999999999E-3</v>
          </cell>
        </row>
        <row r="9">
          <cell r="D9">
            <v>1.33553079E-3</v>
          </cell>
        </row>
        <row r="10">
          <cell r="D10">
            <v>0</v>
          </cell>
        </row>
        <row r="11">
          <cell r="D11">
            <v>252.917</v>
          </cell>
        </row>
        <row r="12">
          <cell r="D12">
            <v>1.456</v>
          </cell>
        </row>
        <row r="13">
          <cell r="D13">
            <v>43.359000000000002</v>
          </cell>
        </row>
        <row r="14">
          <cell r="D14">
            <v>5.0000000000000001E-3</v>
          </cell>
        </row>
        <row r="15">
          <cell r="D15">
            <v>20.835000000000001</v>
          </cell>
        </row>
        <row r="16">
          <cell r="D16">
            <v>22.320999999999998</v>
          </cell>
        </row>
        <row r="17">
          <cell r="D17">
            <v>0.19800000000000001</v>
          </cell>
        </row>
        <row r="18">
          <cell r="D18">
            <v>0</v>
          </cell>
        </row>
        <row r="19">
          <cell r="D19">
            <v>92.78</v>
          </cell>
        </row>
        <row r="20">
          <cell r="D20">
            <v>163851.91800000001</v>
          </cell>
        </row>
        <row r="21">
          <cell r="D21">
            <v>943.01599999999996</v>
          </cell>
        </row>
        <row r="22">
          <cell r="D22">
            <v>0</v>
          </cell>
        </row>
        <row r="23">
          <cell r="D23">
            <v>29875.339</v>
          </cell>
        </row>
        <row r="24">
          <cell r="D24">
            <v>1.4690000000000001</v>
          </cell>
        </row>
        <row r="25">
          <cell r="D25">
            <v>0</v>
          </cell>
        </row>
        <row r="26">
          <cell r="D26">
            <v>0</v>
          </cell>
        </row>
        <row r="27">
          <cell r="D27">
            <v>0</v>
          </cell>
        </row>
        <row r="28">
          <cell r="D28">
            <v>0</v>
          </cell>
        </row>
        <row r="29">
          <cell r="D29">
            <v>1.4690000000000001</v>
          </cell>
        </row>
        <row r="30">
          <cell r="D30">
            <v>0.27800000000000002</v>
          </cell>
        </row>
        <row r="31">
          <cell r="D31">
            <v>1.1910000000000001</v>
          </cell>
        </row>
        <row r="32">
          <cell r="D32">
            <v>13690.88</v>
          </cell>
        </row>
        <row r="33">
          <cell r="D33">
            <v>16058.077000000001</v>
          </cell>
        </row>
        <row r="34">
          <cell r="D34">
            <v>124.913</v>
          </cell>
        </row>
        <row r="35">
          <cell r="D35">
            <v>0</v>
          </cell>
        </row>
        <row r="36">
          <cell r="D36">
            <v>46390</v>
          </cell>
        </row>
      </sheetData>
      <sheetData sheetId="4">
        <row r="6">
          <cell r="C6">
            <v>4.8099999999999996</v>
          </cell>
        </row>
      </sheetData>
      <sheetData sheetId="5">
        <row r="8">
          <cell r="C8">
            <v>0.13</v>
          </cell>
        </row>
        <row r="9">
          <cell r="C9">
            <v>100.65</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sheetData sheetId="9"/>
      <sheetData sheetId="10"/>
      <sheetData sheetId="11">
        <row r="16">
          <cell r="A16">
            <v>45717</v>
          </cell>
        </row>
        <row r="17">
          <cell r="A17">
            <v>45718</v>
          </cell>
        </row>
        <row r="18">
          <cell r="A18">
            <v>45719</v>
          </cell>
        </row>
        <row r="19">
          <cell r="A19">
            <v>45720</v>
          </cell>
        </row>
        <row r="20">
          <cell r="A20">
            <v>45721</v>
          </cell>
        </row>
        <row r="21">
          <cell r="A21">
            <v>45722</v>
          </cell>
        </row>
        <row r="22">
          <cell r="A22">
            <v>45723</v>
          </cell>
        </row>
        <row r="23">
          <cell r="A23">
            <v>45724</v>
          </cell>
        </row>
        <row r="24">
          <cell r="A24">
            <v>45725</v>
          </cell>
        </row>
        <row r="25">
          <cell r="A25">
            <v>45726</v>
          </cell>
        </row>
        <row r="26">
          <cell r="A26">
            <v>45727</v>
          </cell>
        </row>
        <row r="27">
          <cell r="A27">
            <v>45728</v>
          </cell>
        </row>
        <row r="28">
          <cell r="A28">
            <v>45729</v>
          </cell>
        </row>
        <row r="29">
          <cell r="A29">
            <v>45730</v>
          </cell>
        </row>
        <row r="30">
          <cell r="A30">
            <v>45731</v>
          </cell>
        </row>
        <row r="31">
          <cell r="A31">
            <v>45732</v>
          </cell>
        </row>
        <row r="32">
          <cell r="A32">
            <v>45733</v>
          </cell>
        </row>
        <row r="33">
          <cell r="A33">
            <v>45734</v>
          </cell>
        </row>
        <row r="34">
          <cell r="A34">
            <v>45735</v>
          </cell>
        </row>
        <row r="35">
          <cell r="A35">
            <v>45736</v>
          </cell>
        </row>
        <row r="36">
          <cell r="A36">
            <v>45737</v>
          </cell>
        </row>
        <row r="37">
          <cell r="A37">
            <v>45738</v>
          </cell>
        </row>
        <row r="38">
          <cell r="A38">
            <v>45739</v>
          </cell>
        </row>
        <row r="39">
          <cell r="A39">
            <v>45740</v>
          </cell>
        </row>
        <row r="40">
          <cell r="A40">
            <v>45741</v>
          </cell>
        </row>
        <row r="41">
          <cell r="A41">
            <v>45742</v>
          </cell>
        </row>
        <row r="42">
          <cell r="A42">
            <v>45743</v>
          </cell>
        </row>
        <row r="43">
          <cell r="A43">
            <v>45744</v>
          </cell>
        </row>
        <row r="44">
          <cell r="A44">
            <v>45745</v>
          </cell>
        </row>
        <row r="45">
          <cell r="A45">
            <v>45746</v>
          </cell>
        </row>
        <row r="46">
          <cell r="A46">
            <v>45747</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BZ9" sqref="BZ9:EV9"/>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март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5968.88</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6179.38</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6823.7800000000007</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7883.84</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2346.5</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1528.38</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612582.18999999994</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1.33553079E-3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252.917</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1.456</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43.359000000000002</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5.0000000000000001E-3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20.835000000000001</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22.320999999999998</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0.19800000000000001</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92.78</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1.4690000000000001</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1.4690000000000001</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0.27800000000000002</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1.1910000000000001</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163851.91800000001</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943.01599999999996</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29875.339</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1.4690000000000001</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13690.88</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16058.077000000001</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124.913</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46390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5033.7300000000005</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5244.2300000000005</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5888.63</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6948.69</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6038.06</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6248.56</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6892.96</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7953.0199999999995</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11844.009999999998</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12054.509999999998</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12698.909999999998</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13758.97</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5033.7300000000005</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5244.2300000000005</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5888.63</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6948.69</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7652</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7862.5</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8506.9</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9566.9599999999991</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45717</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5207.93</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5115.88</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5077.2800000000007</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5066.63</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5070.8099999999995</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5111.47</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5270.65</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5317.4500000000007</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5104.4400000000005</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5214.26</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5299.71</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5315</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5272.04</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5275.3</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5266.2000000000007</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5271.2000000000007</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5269.17</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5283.51</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5498.96</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5504.71</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5385.25</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5358.82</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5304.73</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5251.83</v>
      </c>
      <c r="ER101" s="64"/>
      <c r="ES101" s="64"/>
      <c r="ET101" s="64"/>
      <c r="EU101" s="64"/>
      <c r="EV101" s="65"/>
    </row>
    <row r="102" spans="1:152" s="29" customFormat="1" ht="15.75" customHeight="1" x14ac:dyDescent="0.2">
      <c r="A102" s="60">
        <f>'[1]3 категория'!A17</f>
        <v>45718</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5164.7299999999996</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5081.9400000000005</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5036.2800000000007</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5028.2700000000004</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5051.12</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5086.3</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5217.46</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5286.72</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5045.21</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5144.6900000000005</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5225.7000000000007</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5237.3899999999994</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5255.42</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5246.4400000000005</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5244.46</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5213.3099999999995</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5222.29</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5255.98</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5405.0599999999995</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5436.91</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5414.29</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5373.09</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5390.21</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5291.9400000000005</v>
      </c>
      <c r="ER102" s="64"/>
      <c r="ES102" s="64"/>
      <c r="ET102" s="64"/>
      <c r="EU102" s="64"/>
      <c r="EV102" s="65"/>
    </row>
    <row r="103" spans="1:152" s="29" customFormat="1" ht="15.75" customHeight="1" x14ac:dyDescent="0.2">
      <c r="A103" s="60">
        <f>'[1]3 категория'!A18</f>
        <v>45719</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5173.92</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5099.4799999999996</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5055.83</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5048.62</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5066.62</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5146.0599999999995</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5321.51</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5534.74</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5291.21</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5486.09</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5607.5</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5604.63</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5600.1900000000005</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5589.91</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5465.9500000000007</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5446.92</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5420.73</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5397.97</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5575.43</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5607.25</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5483.4500000000007</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5452.8099999999995</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5371.49</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5267.12</v>
      </c>
      <c r="ER103" s="64"/>
      <c r="ES103" s="64"/>
      <c r="ET103" s="64"/>
      <c r="EU103" s="64"/>
      <c r="EV103" s="65"/>
    </row>
    <row r="104" spans="1:152" s="29" customFormat="1" ht="15.75" customHeight="1" x14ac:dyDescent="0.2">
      <c r="A104" s="60">
        <f>'[1]3 категория'!A19</f>
        <v>45720</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5104.17</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5043.05</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5007.1100000000006</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5004.1499999999996</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5027.68</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5078.0200000000004</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5231.57</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5377.18</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5170.67</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5280.65</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5331.41</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5326.68</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5333.5599999999995</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5335.2000000000007</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5339.41</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5321.62</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5303.4500000000007</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5307.85</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5396.5</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5390.41</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5372.8</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5301.17</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5294.09</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5126.9799999999996</v>
      </c>
      <c r="ER104" s="64"/>
      <c r="ES104" s="64"/>
      <c r="ET104" s="64"/>
      <c r="EU104" s="64"/>
      <c r="EV104" s="65"/>
    </row>
    <row r="105" spans="1:152" s="29" customFormat="1" ht="15.75" customHeight="1" x14ac:dyDescent="0.2">
      <c r="A105" s="60">
        <f>'[1]3 категория'!A20</f>
        <v>45721</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4991.13</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4967.29</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4959.6399999999994</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4965.9400000000005</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4968.66</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5009.46</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5180.1499999999996</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5351.04</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5158.82</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5282.71</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5333.27</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5355.62</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5329.3</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5326.75</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5333.98</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5317.58</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5303.75</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5314.93</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5405.97</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5406.37</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5391.84</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5284.26</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5290.3600000000006</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5139.3999999999996</v>
      </c>
      <c r="ER105" s="64"/>
      <c r="ES105" s="64"/>
      <c r="ET105" s="64"/>
      <c r="EU105" s="64"/>
      <c r="EV105" s="65"/>
    </row>
    <row r="106" spans="1:152" s="29" customFormat="1" ht="15.75" customHeight="1" x14ac:dyDescent="0.2">
      <c r="A106" s="60">
        <f>'[1]3 категория'!A21</f>
        <v>45722</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5109.8</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5073.41</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5046.58</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5040.91</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5049.5300000000007</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5097.93</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5300.73</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5503.8099999999995</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5175.08</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5531.6900000000005</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5659.17</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5689.62</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5684.02</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5676.98</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5659.2800000000007</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5618.6</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5578.51</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5313.09</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5418.07</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5460.68</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5679.07</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5552.34</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5427.77</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5265.35</v>
      </c>
      <c r="ER106" s="64"/>
      <c r="ES106" s="64"/>
      <c r="ET106" s="64"/>
      <c r="EU106" s="64"/>
      <c r="EV106" s="65"/>
    </row>
    <row r="107" spans="1:152" s="29" customFormat="1" ht="15.75" customHeight="1" x14ac:dyDescent="0.2">
      <c r="A107" s="60">
        <f>'[1]3 категория'!A22</f>
        <v>45723</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5142.54</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5073.34</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5046.1399999999994</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5040.3600000000006</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5059.0200000000004</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5131.63</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5352.25</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5444.01</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5147.2800000000007</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5490.67</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5631.83</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5663.41</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5648.96</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5681.01</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5671.41</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5632.42</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5592.04</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5406.8</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5490.57</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5832.58</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5686.3099999999995</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5558.49</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5459.1</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5274.13</v>
      </c>
      <c r="ER107" s="64"/>
      <c r="ES107" s="64"/>
      <c r="ET107" s="64"/>
      <c r="EU107" s="64"/>
      <c r="EV107" s="65"/>
    </row>
    <row r="108" spans="1:152" s="29" customFormat="1" ht="15.75" customHeight="1" x14ac:dyDescent="0.2">
      <c r="A108" s="60">
        <f>'[1]3 категория'!A23</f>
        <v>45724</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5174.8899999999994</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5123.8099999999995</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5094.34</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5084.9400000000005</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5093.21</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5128.9799999999996</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5346.0300000000007</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5622.72</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5073.25</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5340.17</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5503.6900000000005</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5534.88</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5539.96</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5556.84</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5504.26</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5490.07</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5493.37</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5580.04</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5861.75</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5772.5300000000007</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5611.38</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5509.92</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5449.59</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5305.57</v>
      </c>
      <c r="ER108" s="64"/>
      <c r="ES108" s="64"/>
      <c r="ET108" s="64"/>
      <c r="EU108" s="64"/>
      <c r="EV108" s="65"/>
    </row>
    <row r="109" spans="1:152" s="29" customFormat="1" ht="15.75" customHeight="1" x14ac:dyDescent="0.2">
      <c r="A109" s="60">
        <f>'[1]3 категория'!A24</f>
        <v>45725</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5237.67</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5185.59</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5026.55</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5004.04</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5007.99</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5065.4400000000005</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5143.96</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5159.7299999999996</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4944.9400000000005</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5173.46</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5314.65</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5363.63</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5366.84</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5368.16</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5361.92</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5349.7800000000007</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5505.97</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5656.5300000000007</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5296.8</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5726.51</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5616.75</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5466.33</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5576.79</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5395.97</v>
      </c>
      <c r="ER109" s="64"/>
      <c r="ES109" s="64"/>
      <c r="ET109" s="64"/>
      <c r="EU109" s="64"/>
      <c r="EV109" s="65"/>
    </row>
    <row r="110" spans="1:152" s="29" customFormat="1" ht="15.75" customHeight="1" x14ac:dyDescent="0.2">
      <c r="A110" s="60">
        <f>'[1]3 категория'!A25</f>
        <v>45726</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5168.8600000000006</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5123.26</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5054.3999999999996</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5046.68</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5058.91</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5126.1100000000006</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5354.6399999999994</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5759.2000000000007</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5153.63</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5318.05</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5349.57</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5667.6399999999994</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5357.8</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5379.41</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5701.2000000000007</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5397.4400000000005</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5630.58</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5700.96</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5464.97</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5526.77</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5731.63</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5566.72</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5583.5300000000007</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5364.72</v>
      </c>
      <c r="ER110" s="64"/>
      <c r="ES110" s="64"/>
      <c r="ET110" s="64"/>
      <c r="EU110" s="64"/>
      <c r="EV110" s="65"/>
    </row>
    <row r="111" spans="1:152" s="29" customFormat="1" ht="15.75" customHeight="1" x14ac:dyDescent="0.2">
      <c r="A111" s="60">
        <f>'[1]3 категория'!A26</f>
        <v>45727</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5067.8500000000004</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4985</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5019.17</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5012.42</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5027.07</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5082.6399999999994</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5286.16</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5417.84</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5092.88</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5464.93</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5271.5</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5295.9500000000007</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5306.16</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5313.25</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5658.3099999999995</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5635.02</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5590.6900000000005</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5661.29</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5382</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5390.25</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5401.29</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5534.09</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5569.1900000000005</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5344.23</v>
      </c>
      <c r="ER111" s="64"/>
      <c r="ES111" s="64"/>
      <c r="ET111" s="64"/>
      <c r="EU111" s="64"/>
      <c r="EV111" s="65"/>
    </row>
    <row r="112" spans="1:152" s="29" customFormat="1" ht="15.75" customHeight="1" x14ac:dyDescent="0.2">
      <c r="A112" s="60">
        <f>'[1]3 категория'!A27</f>
        <v>45728</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5008.92</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4981.72</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4974.3999999999996</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4969.6900000000005</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4990.8</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5011.84</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5105.4799999999996</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5217.74</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5035.71</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5123.6399999999994</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5136.1100000000006</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5136.71</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5108.4500000000007</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5099.1900000000005</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5077.0599999999995</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5066.1499999999996</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5049.1000000000004</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5047.6499999999996</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5134.67</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5165.1900000000005</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5133.88</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5049.7000000000007</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5193.6499999999996</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5060.04</v>
      </c>
      <c r="ER112" s="64"/>
      <c r="ES112" s="64"/>
      <c r="ET112" s="64"/>
      <c r="EU112" s="64"/>
      <c r="EV112" s="65"/>
    </row>
    <row r="113" spans="1:152" s="29" customFormat="1" ht="15.75" customHeight="1" x14ac:dyDescent="0.2">
      <c r="A113" s="60">
        <f>'[1]3 категория'!A28</f>
        <v>45729</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4989.51</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4967.87</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4961.7700000000004</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4957.88</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4982.29</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5000.97</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5085.6900000000005</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5187.13</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5021.6000000000004</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5121.2000000000007</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5170.09</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5164.8</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5143.8999999999996</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5130.18</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5128.82</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5126.33</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5115.24</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5104.82</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5202.34</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5202.1100000000006</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5169.1399999999994</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5087.3999999999996</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5195.05</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5052.49</v>
      </c>
      <c r="ER113" s="64"/>
      <c r="ES113" s="64"/>
      <c r="ET113" s="64"/>
      <c r="EU113" s="64"/>
      <c r="EV113" s="65"/>
    </row>
    <row r="114" spans="1:152" s="29" customFormat="1" ht="15.75" customHeight="1" x14ac:dyDescent="0.2">
      <c r="A114" s="60">
        <f>'[1]3 категория'!A29</f>
        <v>45730</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4990.8099999999995</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4972.37</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4966.1399999999994</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4966.16</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4988.68</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4998.5300000000007</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5071.1499999999996</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5197.37</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5021.4500000000007</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5118.12</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5128.51</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5128.91</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5090.6900000000005</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5080.7299999999996</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5074.0300000000007</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5065.2000000000007</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5048.2299999999996</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5048.05</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5159.6900000000005</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5191.04</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5155.72</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5086.7800000000007</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5214.38</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5090.2800000000007</v>
      </c>
      <c r="ER114" s="64"/>
      <c r="ES114" s="64"/>
      <c r="ET114" s="64"/>
      <c r="EU114" s="64"/>
      <c r="EV114" s="65"/>
    </row>
    <row r="115" spans="1:152" s="29" customFormat="1" ht="15.75" customHeight="1" x14ac:dyDescent="0.2">
      <c r="A115" s="60">
        <f>'[1]3 категория'!A30</f>
        <v>45731</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5029.5300000000007</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4984.46</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4953.17</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4947.8999999999996</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5005.3</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5002.8</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4971.8600000000006</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5045.8999999999996</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4946.0599999999995</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4946.43</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4964.2700000000004</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4973.82</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4960.4400000000005</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4946.76</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4947.32</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4948.1900000000005</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4948.0200000000004</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4948.07</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4980.5300000000007</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5025.25</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4966.84</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4943.3600000000006</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5175.6000000000004</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5062.49</v>
      </c>
      <c r="ER115" s="64"/>
      <c r="ES115" s="64"/>
      <c r="ET115" s="64"/>
      <c r="EU115" s="64"/>
      <c r="EV115" s="65"/>
    </row>
    <row r="116" spans="1:152" s="29" customFormat="1" ht="15.75" customHeight="1" x14ac:dyDescent="0.2">
      <c r="A116" s="60">
        <f>'[1]3 категория'!A31</f>
        <v>45732</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4963.37</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4948.5599999999995</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4948.7000000000007</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4948.7299999999996</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4952.1399999999994</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4951.25</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4947.74</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4947.41</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4947.6499999999996</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4947.5</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4947.6000000000004</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4947.4799999999996</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4947.66</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4947.6900000000005</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4948.16</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4948.59</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4948.6399999999994</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4948.6399999999994</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4966.37</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4989.8500000000004</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4971.05</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4944.7700000000004</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5055.7299999999996</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4988.6100000000006</v>
      </c>
      <c r="ER116" s="64"/>
      <c r="ES116" s="64"/>
      <c r="ET116" s="64"/>
      <c r="EU116" s="64"/>
      <c r="EV116" s="65"/>
    </row>
    <row r="117" spans="1:152" s="29" customFormat="1" ht="15.75" customHeight="1" x14ac:dyDescent="0.2">
      <c r="A117" s="60">
        <f>'[1]3 категория'!A32</f>
        <v>45733</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4972.49</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4956.3500000000004</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4950.5</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4948.71</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4961.4500000000007</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4971.41</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4993.1900000000005</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5133.17</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4947.46</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5015.55</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5041.76</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5027.93</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4988.9799999999996</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4981.5300000000007</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4963.88</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4955.58</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4958.59</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4965.8099999999995</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5056.57</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5091.01</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5037.8500000000004</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4944.76</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5131.49</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5050.51</v>
      </c>
      <c r="ER117" s="64"/>
      <c r="ES117" s="64"/>
      <c r="ET117" s="64"/>
      <c r="EU117" s="64"/>
      <c r="EV117" s="65"/>
    </row>
    <row r="118" spans="1:152" s="29" customFormat="1" ht="15.75" customHeight="1" x14ac:dyDescent="0.2">
      <c r="A118" s="60">
        <f>'[1]3 категория'!A33</f>
        <v>45734</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5029.9500000000007</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4980.34</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4972.2000000000007</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4963.7000000000007</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4991.8</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5004.1499999999996</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5051.76</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5153.68</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4953.04</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5031.62</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5057.29</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5047.91</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5010.96</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5005.66</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4989.42</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4973.33</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4977.6399999999994</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4981.99</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5059.9799999999996</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5104.2000000000007</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5057.1900000000005</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4974.01</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5048.59</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4970.54</v>
      </c>
      <c r="ER118" s="64"/>
      <c r="ES118" s="64"/>
      <c r="ET118" s="64"/>
      <c r="EU118" s="64"/>
      <c r="EV118" s="65"/>
    </row>
    <row r="119" spans="1:152" s="29" customFormat="1" ht="15.75" customHeight="1" x14ac:dyDescent="0.2">
      <c r="A119" s="60">
        <f>'[1]3 категория'!A34</f>
        <v>45735</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4957.42</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4954.97</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4953.18</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4952.1900000000005</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4954.37</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5025.08</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5081.1100000000006</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5166.4500000000007</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4998.8600000000006</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5089.58</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5129.05</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5124.18</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5106.43</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5092.18</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5089.71</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5088.51</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5080.08</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5075.3899999999994</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5159.3600000000006</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5157.9400000000005</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5124.49</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5047.16</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5128.4400000000005</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5067.22</v>
      </c>
      <c r="ER119" s="64"/>
      <c r="ES119" s="64"/>
      <c r="ET119" s="64"/>
      <c r="EU119" s="64"/>
      <c r="EV119" s="65"/>
    </row>
    <row r="120" spans="1:152" s="29" customFormat="1" ht="15.75" customHeight="1" x14ac:dyDescent="0.2">
      <c r="A120" s="60">
        <f>'[1]3 категория'!A35</f>
        <v>45736</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4981.2299999999996</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4957.32</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4948.08</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4948.12</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4989.8899999999994</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4969.21</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4999.2299999999996</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5157.57</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4974.08</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5076.55</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5079.71</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5069.05</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5038.8500000000004</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5044.16</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5043.3500000000004</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5056.68</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5048.66</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5033.22</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5128.7000000000007</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5179.3999999999996</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5137.8099999999995</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5065.66</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5128.88</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5023.79</v>
      </c>
      <c r="ER120" s="64"/>
      <c r="ES120" s="64"/>
      <c r="ET120" s="64"/>
      <c r="EU120" s="64"/>
      <c r="EV120" s="65"/>
    </row>
    <row r="121" spans="1:152" s="29" customFormat="1" ht="15.75" customHeight="1" x14ac:dyDescent="0.2">
      <c r="A121" s="60">
        <f>'[1]3 категория'!A36</f>
        <v>45737</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4979.1499999999996</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4954.4799999999996</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4948.7800000000007</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4948.7299999999996</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4962.41</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4964.08</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4992</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5134.6000000000004</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4967.3099999999995</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5062.2700000000004</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5094.66</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5074.5599999999995</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5049.0200000000004</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5054.38</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5058.92</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5067.71</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5068.6399999999994</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5105.22</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5194.3899999999994</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5172.3899999999994</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5148.9799999999996</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5054.09</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5174.76</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5045.97</v>
      </c>
      <c r="ER121" s="64"/>
      <c r="ES121" s="64"/>
      <c r="ET121" s="64"/>
      <c r="EU121" s="64"/>
      <c r="EV121" s="65"/>
    </row>
    <row r="122" spans="1:152" s="29" customFormat="1" ht="15.75" customHeight="1" x14ac:dyDescent="0.2">
      <c r="A122" s="60">
        <f>'[1]3 категория'!A37</f>
        <v>45738</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4979.8500000000004</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4950.2299999999996</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4948.54</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4948.63</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4963.71</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4956.5</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4948.2000000000007</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4988.8999999999996</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4947.9500000000007</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4961.97</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5005.0200000000004</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5010.7700000000004</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4998.46</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4992.6100000000006</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4948.32</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4948.47</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4948.4799999999996</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4948.46</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4944.37</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4946.3</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5047.0200000000004</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4952.18</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5158.24</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5050.4799999999996</v>
      </c>
      <c r="ER122" s="64"/>
      <c r="ES122" s="64"/>
      <c r="ET122" s="64"/>
      <c r="EU122" s="64"/>
      <c r="EV122" s="65"/>
    </row>
    <row r="123" spans="1:152" s="29" customFormat="1" ht="15.75" customHeight="1" x14ac:dyDescent="0.2">
      <c r="A123" s="60">
        <f>'[1]3 категория'!A38</f>
        <v>45739</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4976.9799999999996</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4948.55</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4948.75</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4948.68</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4955.3</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4948.51</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4947.74</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4947.24</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4947.3</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4947.55</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4947.75</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4947.7000000000007</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4947.75</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4947.84</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4948.22</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4948.2299999999996</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4948.37</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4948.43</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4944.1000000000004</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4945.6100000000006</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4945.54</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4963.6499999999996</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5130.87</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5043.3999999999996</v>
      </c>
      <c r="ER123" s="64"/>
      <c r="ES123" s="64"/>
      <c r="ET123" s="64"/>
      <c r="EU123" s="64"/>
      <c r="EV123" s="65"/>
    </row>
    <row r="124" spans="1:152" s="29" customFormat="1" ht="15.75" customHeight="1" x14ac:dyDescent="0.2">
      <c r="A124" s="60">
        <f>'[1]3 категория'!A39</f>
        <v>45740</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4964.1399999999994</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4949.01</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4949.1399999999994</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4948.75</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4954.08</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4956.74</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4971.2700000000004</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5092.13</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4948.08</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5048.1100000000006</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5004.58</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5002.71</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5085.18</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5092.13</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5104.84</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5110</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5111.74</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5099.92</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5167.47</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5183.75</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5140.5200000000004</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5052.9799999999996</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5099.82</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5012.37</v>
      </c>
      <c r="ER124" s="64"/>
      <c r="ES124" s="64"/>
      <c r="ET124" s="64"/>
      <c r="EU124" s="64"/>
      <c r="EV124" s="65"/>
    </row>
    <row r="125" spans="1:152" s="29" customFormat="1" ht="15.75" customHeight="1" x14ac:dyDescent="0.2">
      <c r="A125" s="60">
        <f>'[1]3 категория'!A40</f>
        <v>45741</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4952.09</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4949.17</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4949.25</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4949.24</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4949.01</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4948.8999999999996</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4953.62</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5065.97</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4947.97</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5019.0300000000007</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4981.82</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4981.2000000000007</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5076</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5082.68</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5092.97</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5098.09</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5094.96</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5086.8099999999995</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5169.05</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5151.49</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5103.68</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5012.8999999999996</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5092.88</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5012.87</v>
      </c>
      <c r="ER125" s="64"/>
      <c r="ES125" s="64"/>
      <c r="ET125" s="64"/>
      <c r="EU125" s="64"/>
      <c r="EV125" s="65"/>
    </row>
    <row r="126" spans="1:152" s="29" customFormat="1" ht="15.75" customHeight="1" x14ac:dyDescent="0.2">
      <c r="A126" s="60">
        <f>'[1]3 категория'!A41</f>
        <v>45742</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4971.3600000000006</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4951.38</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4949.9799999999996</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4949.26</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4964.1100000000006</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4966.3</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4994.46</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5155.22</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4973.93</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5081.87</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5040.59</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5046.8899999999994</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5143.9400000000005</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5145.46</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5160.05</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5161.25</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5161.01</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5151.8500000000004</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5240.79</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5224.08</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5189.25</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5108.57</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5220.79</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5070.5</v>
      </c>
      <c r="ER126" s="64"/>
      <c r="ES126" s="64"/>
      <c r="ET126" s="64"/>
      <c r="EU126" s="64"/>
      <c r="EV126" s="65"/>
    </row>
    <row r="127" spans="1:152" s="29" customFormat="1" ht="15.75" customHeight="1" x14ac:dyDescent="0.2">
      <c r="A127" s="60">
        <f>'[1]3 категория'!A42</f>
        <v>45743</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4971.1499999999996</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4948.8600000000006</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4949.04</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4948.99</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4959.47</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4958.68</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4977.09</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5130.04</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4947.07</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5006.55</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5024.51</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5031.0300000000007</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5084.5200000000004</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5103.26</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5142.76</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5150.1000000000004</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5147.37</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5136.43</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5224.6900000000005</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5203.46</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5166.55</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5078.1900000000005</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5209.34</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5059.4500000000007</v>
      </c>
      <c r="ER127" s="64"/>
      <c r="ES127" s="64"/>
      <c r="ET127" s="64"/>
      <c r="EU127" s="64"/>
      <c r="EV127" s="65"/>
    </row>
    <row r="128" spans="1:152" s="29" customFormat="1" ht="15.75" customHeight="1" x14ac:dyDescent="0.2">
      <c r="A128" s="60">
        <f>'[1]3 категория'!A43</f>
        <v>45744</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4960.71</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4948.76</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4948.93</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4948.9500000000007</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4948.8999999999996</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4948.7700000000004</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4955.92</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5097.2000000000007</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4947.83</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4978.91</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4997.4500000000007</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5002.66</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5053.79</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5070.01</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5105.09</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5111.83</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5111.7800000000007</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5106.22</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5182.43</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5157.6000000000004</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5125.82</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5038.97</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5145.2000000000007</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5019.68</v>
      </c>
      <c r="ER128" s="64"/>
      <c r="ES128" s="64"/>
      <c r="ET128" s="64"/>
      <c r="EU128" s="64"/>
      <c r="EV128" s="65"/>
    </row>
    <row r="129" spans="1:152" s="29" customFormat="1" ht="15.75" customHeight="1" x14ac:dyDescent="0.2">
      <c r="A129" s="60">
        <f>'[1]3 категория'!A44</f>
        <v>45745</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4966.8099999999995</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4948.97</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4949.0599999999995</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4949.04</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4956.1100000000006</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4954.3600000000006</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4948.37</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4970.08</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4948.24</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4951.92</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4987.83</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4992.3899999999994</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4982.43</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4977.83</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4948.6499999999996</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4948.72</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4948.7700000000004</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4948.25</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4945.62</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4945.3600000000006</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5013</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4945.4400000000005</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5074.63</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4996.5599999999995</v>
      </c>
      <c r="ER129" s="64"/>
      <c r="ES129" s="64"/>
      <c r="ET129" s="64"/>
      <c r="EU129" s="64"/>
      <c r="EV129" s="65"/>
    </row>
    <row r="130" spans="1:152" s="29" customFormat="1" ht="15.75" customHeight="1" x14ac:dyDescent="0.2">
      <c r="A130" s="60">
        <f>'[1]3 категория'!A45</f>
        <v>45746</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4967.92</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4948.3999999999996</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4948.5</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4948.63</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4953.12</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4948.41</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4947.37</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4947.33</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4947.79</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4948.1000000000004</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4948.1499999999996</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4948.21</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4948.25</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4948.46</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4948.41</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4948.6100000000006</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4948.6100000000006</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4948.67</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4946.2299999999996</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4944.7700000000004</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4947.16</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4969.25</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5123.54</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5003.91</v>
      </c>
      <c r="ER130" s="64"/>
      <c r="ES130" s="64"/>
      <c r="ET130" s="64"/>
      <c r="EU130" s="64"/>
      <c r="EV130" s="65"/>
    </row>
    <row r="131" spans="1:152" s="29" customFormat="1" ht="15.75" customHeight="1" x14ac:dyDescent="0.2">
      <c r="A131" s="60">
        <f>'[1]3 категория'!A46</f>
        <v>45747</v>
      </c>
      <c r="B131" s="61"/>
      <c r="C131" s="61"/>
      <c r="D131" s="61"/>
      <c r="E131" s="61"/>
      <c r="F131" s="61"/>
      <c r="G131" s="61"/>
      <c r="H131" s="62"/>
      <c r="I131" s="63">
        <f>IF($A131="-","-",ROUND(VLOOKUP($A131+ROUND(LEFT(I$100,1)/24,5),'[1]ОАО "АТС"'!$A$57:$F$800,6,FALSE)+HLOOKUP($DL$98,'[1]Сбытовая надбавка'!$F$5:$H$6,2,FALSE),2)+'[1]Иные услуги'!$C$6+HLOOKUP($DR$97,'[1]Услуги по передаче'!$G$5:$J$7,2,FALSE))</f>
        <v>4983.4400000000005</v>
      </c>
      <c r="J131" s="64"/>
      <c r="K131" s="64"/>
      <c r="L131" s="64"/>
      <c r="M131" s="64"/>
      <c r="N131" s="65"/>
      <c r="O131" s="63">
        <f>IF($A131="-","-",ROUND(VLOOKUP($A131+ROUND(LEFT(O$100,1)/24,5),'[1]ОАО "АТС"'!$A$57:$F$800,6,FALSE)+HLOOKUP($DL$98,'[1]Сбытовая надбавка'!$F$5:$H$6,2,FALSE),2)+'[1]Иные услуги'!$C$6+HLOOKUP($DR$97,'[1]Услуги по передаче'!$G$5:$J$7,2,FALSE))</f>
        <v>4948.6100000000006</v>
      </c>
      <c r="P131" s="64"/>
      <c r="Q131" s="64"/>
      <c r="R131" s="64"/>
      <c r="S131" s="64"/>
      <c r="T131" s="65"/>
      <c r="U131" s="63">
        <f>IF($A131="-","-",ROUND(VLOOKUP($A131+ROUND(LEFT(U$100,1)/24,5),'[1]ОАО "АТС"'!$A$57:$F$800,6,FALSE)+HLOOKUP($DL$98,'[1]Сбытовая надбавка'!$F$5:$H$6,2,FALSE),2)+'[1]Иные услуги'!$C$6+HLOOKUP($DR$97,'[1]Услуги по передаче'!$G$5:$J$7,2,FALSE))</f>
        <v>4948.8500000000004</v>
      </c>
      <c r="V131" s="64"/>
      <c r="W131" s="64"/>
      <c r="X131" s="64"/>
      <c r="Y131" s="64"/>
      <c r="Z131" s="65"/>
      <c r="AA131" s="63">
        <f>IF($A131="-","-",ROUND(VLOOKUP($A131+ROUND(LEFT(AA$100,1)/24,5),'[1]ОАО "АТС"'!$A$57:$F$800,6,FALSE)+HLOOKUP($DL$98,'[1]Сбытовая надбавка'!$F$5:$H$6,2,FALSE),2)+'[1]Иные услуги'!$C$6+HLOOKUP($DR$97,'[1]Услуги по передаче'!$G$5:$J$7,2,FALSE))</f>
        <v>4948.8899999999994</v>
      </c>
      <c r="AB131" s="64"/>
      <c r="AC131" s="64"/>
      <c r="AD131" s="64"/>
      <c r="AE131" s="64"/>
      <c r="AF131" s="65"/>
      <c r="AG131" s="63">
        <f>IF($A131="-","-",ROUND(VLOOKUP($A131+ROUND(LEFT(AG$100,1)/24,5),'[1]ОАО "АТС"'!$A$57:$F$800,6,FALSE)+HLOOKUP($DL$98,'[1]Сбытовая надбавка'!$F$5:$H$6,2,FALSE),2)+'[1]Иные услуги'!$C$6+HLOOKUP($DR$97,'[1]Услуги по передаче'!$G$5:$J$7,2,FALSE))</f>
        <v>4954.66</v>
      </c>
      <c r="AH131" s="64"/>
      <c r="AI131" s="64"/>
      <c r="AJ131" s="64"/>
      <c r="AK131" s="64"/>
      <c r="AL131" s="65"/>
      <c r="AM131" s="63">
        <f>IF($A131="-","-",ROUND(VLOOKUP($A131+ROUND(LEFT(AM$100,1)/24,5),'[1]ОАО "АТС"'!$A$57:$F$800,6,FALSE)+HLOOKUP($DL$98,'[1]Сбытовая надбавка'!$F$5:$H$6,2,FALSE),2)+'[1]Иные услуги'!$C$6+HLOOKUP($DR$97,'[1]Услуги по передаче'!$G$5:$J$7,2,FALSE))</f>
        <v>4950.8999999999996</v>
      </c>
      <c r="AN131" s="64"/>
      <c r="AO131" s="64"/>
      <c r="AP131" s="64"/>
      <c r="AQ131" s="64"/>
      <c r="AR131" s="65"/>
      <c r="AS131" s="63">
        <f>IF($A131="-","-",ROUND(VLOOKUP($A131+ROUND(LEFT(AS$100,1)/24,5),'[1]ОАО "АТС"'!$A$57:$F$800,6,FALSE)+HLOOKUP($DL$98,'[1]Сбытовая надбавка'!$F$5:$H$6,2,FALSE),2)+'[1]Иные услуги'!$C$6+HLOOKUP($DR$97,'[1]Услуги по передаче'!$G$5:$J$7,2,FALSE))</f>
        <v>4947.7800000000007</v>
      </c>
      <c r="AT131" s="64"/>
      <c r="AU131" s="64"/>
      <c r="AV131" s="64"/>
      <c r="AW131" s="64"/>
      <c r="AX131" s="65"/>
      <c r="AY131" s="63">
        <f>IF($A131="-","-",ROUND(VLOOKUP($A131+ROUND(LEFT(AY$100,1)/24,5),'[1]ОАО "АТС"'!$A$57:$F$800,6,FALSE)+HLOOKUP($DL$98,'[1]Сбытовая надбавка'!$F$5:$H$6,2,FALSE),2)+'[1]Иные услуги'!$C$6+HLOOKUP($DR$97,'[1]Услуги по передаче'!$G$5:$J$7,2,FALSE))</f>
        <v>4992.3</v>
      </c>
      <c r="AZ131" s="64"/>
      <c r="BA131" s="64"/>
      <c r="BB131" s="64"/>
      <c r="BC131" s="64"/>
      <c r="BD131" s="65"/>
      <c r="BE131" s="63">
        <f>IF($A131="-","-",ROUND(VLOOKUP($A131+ROUND(LEFT(BE$100,1)/24,5),'[1]ОАО "АТС"'!$A$57:$F$800,6,FALSE)+HLOOKUP($DL$98,'[1]Сбытовая надбавка'!$F$5:$H$6,2,FALSE),2)+'[1]Иные услуги'!$C$6+HLOOKUP($DR$97,'[1]Услуги по передаче'!$G$5:$J$7,2,FALSE))</f>
        <v>4947.7800000000007</v>
      </c>
      <c r="BF131" s="64"/>
      <c r="BG131" s="64"/>
      <c r="BH131" s="64"/>
      <c r="BI131" s="64"/>
      <c r="BJ131" s="65"/>
      <c r="BK131" s="63">
        <f>IF($A131="-","-",ROUND(VLOOKUP($A131+ROUND(LEFT(BK$100,1)/24,5),'[1]ОАО "АТС"'!$A$57:$F$800,6,FALSE)+HLOOKUP($DL$98,'[1]Сбытовая надбавка'!$F$5:$H$6,2,FALSE),2)+'[1]Иные услуги'!$C$6+HLOOKUP($DR$97,'[1]Услуги по передаче'!$G$5:$J$7,2,FALSE))</f>
        <v>4952.3099999999995</v>
      </c>
      <c r="BL131" s="64"/>
      <c r="BM131" s="64"/>
      <c r="BN131" s="64"/>
      <c r="BO131" s="64"/>
      <c r="BP131" s="65"/>
      <c r="BQ131" s="63">
        <f>IF($A131="-","-",ROUND(VLOOKUP($A131+ROUND(LEFT(BQ$100,2)/24,5),'[1]ОАО "АТС"'!$A$57:$F$800,6,FALSE)+HLOOKUP($DL$98,'[1]Сбытовая надбавка'!$F$5:$H$6,2,FALSE),2)+'[1]Иные услуги'!$C$6+HLOOKUP($DR$97,'[1]Услуги по передаче'!$G$5:$J$7,2,FALSE))</f>
        <v>5000</v>
      </c>
      <c r="BR131" s="64"/>
      <c r="BS131" s="64"/>
      <c r="BT131" s="64"/>
      <c r="BU131" s="64"/>
      <c r="BV131" s="65"/>
      <c r="BW131" s="63">
        <f>IF($A131="-","-",ROUND(VLOOKUP($A131+ROUND(LEFT(BW$100,2)/24,5),'[1]ОАО "АТС"'!$A$57:$F$800,6,FALSE)+HLOOKUP($DL$98,'[1]Сбытовая надбавка'!$F$5:$H$6,2,FALSE),2)+'[1]Иные услуги'!$C$6+HLOOKUP($DR$97,'[1]Услуги по передаче'!$G$5:$J$7,2,FALSE))</f>
        <v>5005.75</v>
      </c>
      <c r="BX131" s="64"/>
      <c r="BY131" s="64"/>
      <c r="BZ131" s="64"/>
      <c r="CA131" s="64"/>
      <c r="CB131" s="65"/>
      <c r="CC131" s="63">
        <f>IF($A131="-","-",ROUND(VLOOKUP($A131+ROUND(LEFT(CC$100,2)/24,5),'[1]ОАО "АТС"'!$A$57:$F$800,6,FALSE)+HLOOKUP($DL$98,'[1]Сбытовая надбавка'!$F$5:$H$6,2,FALSE),2)+'[1]Иные услуги'!$C$6+HLOOKUP($DR$97,'[1]Услуги по передаче'!$G$5:$J$7,2,FALSE))</f>
        <v>4992.96</v>
      </c>
      <c r="CD131" s="64"/>
      <c r="CE131" s="64"/>
      <c r="CF131" s="64"/>
      <c r="CG131" s="64"/>
      <c r="CH131" s="65"/>
      <c r="CI131" s="63">
        <f>IF($A131="-","-",ROUND(VLOOKUP($A131+ROUND(LEFT(CI$100,2)/24,5),'[1]ОАО "АТС"'!$A$57:$F$800,6,FALSE)+HLOOKUP($DL$98,'[1]Сбытовая надбавка'!$F$5:$H$6,2,FALSE),2)+'[1]Иные услуги'!$C$6+HLOOKUP($DR$97,'[1]Услуги по передаче'!$G$5:$J$7,2,FALSE))</f>
        <v>4986.25</v>
      </c>
      <c r="CJ131" s="64"/>
      <c r="CK131" s="64"/>
      <c r="CL131" s="64"/>
      <c r="CM131" s="64"/>
      <c r="CN131" s="65"/>
      <c r="CO131" s="63">
        <f>IF($A131="-","-",ROUND(VLOOKUP($A131+ROUND(LEFT(CO$100,2)/24,5),'[1]ОАО "АТС"'!$A$57:$F$800,6,FALSE)+HLOOKUP($DL$98,'[1]Сбытовая надбавка'!$F$5:$H$6,2,FALSE),2)+'[1]Иные услуги'!$C$6+HLOOKUP($DR$97,'[1]Услуги по передаче'!$G$5:$J$7,2,FALSE))</f>
        <v>4947.25</v>
      </c>
      <c r="CP131" s="64"/>
      <c r="CQ131" s="64"/>
      <c r="CR131" s="64"/>
      <c r="CS131" s="64"/>
      <c r="CT131" s="65"/>
      <c r="CU131" s="63">
        <f>IF($A131="-","-",ROUND(VLOOKUP($A131+ROUND(LEFT(CU$100,2)/24,5),'[1]ОАО "АТС"'!$A$57:$F$800,6,FALSE)+HLOOKUP($DL$98,'[1]Сбытовая надбавка'!$F$5:$H$6,2,FALSE),2)+'[1]Иные услуги'!$C$6+HLOOKUP($DR$97,'[1]Услуги по передаче'!$G$5:$J$7,2,FALSE))</f>
        <v>4947.07</v>
      </c>
      <c r="CV131" s="64"/>
      <c r="CW131" s="64"/>
      <c r="CX131" s="64"/>
      <c r="CY131" s="64"/>
      <c r="CZ131" s="65"/>
      <c r="DA131" s="63">
        <f>IF($A131="-","-",ROUND(VLOOKUP($A131+ROUND(LEFT(DA$100,2)/24,5),'[1]ОАО "АТС"'!$A$57:$F$800,6,FALSE)+HLOOKUP($DL$98,'[1]Сбытовая надбавка'!$F$5:$H$6,2,FALSE),2)+'[1]Иные услуги'!$C$6+HLOOKUP($DR$97,'[1]Услуги по передаче'!$G$5:$J$7,2,FALSE))</f>
        <v>4947.5</v>
      </c>
      <c r="DB131" s="64"/>
      <c r="DC131" s="64"/>
      <c r="DD131" s="64"/>
      <c r="DE131" s="64"/>
      <c r="DF131" s="65"/>
      <c r="DG131" s="63">
        <f>IF($A131="-","-",ROUND(VLOOKUP($A131+ROUND(LEFT(DG$100,2)/24,5),'[1]ОАО "АТС"'!$A$57:$F$800,6,FALSE)+HLOOKUP($DL$98,'[1]Сбытовая надбавка'!$F$5:$H$6,2,FALSE),2)+'[1]Иные услуги'!$C$6+HLOOKUP($DR$97,'[1]Услуги по передаче'!$G$5:$J$7,2,FALSE))</f>
        <v>4948.1000000000004</v>
      </c>
      <c r="DH131" s="64"/>
      <c r="DI131" s="64"/>
      <c r="DJ131" s="64"/>
      <c r="DK131" s="64"/>
      <c r="DL131" s="65"/>
      <c r="DM131" s="63">
        <f>IF($A131="-","-",ROUND(VLOOKUP($A131+ROUND(LEFT(DM$100,2)/24,5),'[1]ОАО "АТС"'!$A$57:$F$800,6,FALSE)+HLOOKUP($DL$98,'[1]Сбытовая надбавка'!$F$5:$H$6,2,FALSE),2)+'[1]Иные услуги'!$C$6+HLOOKUP($DR$97,'[1]Услуги по передаче'!$G$5:$J$7,2,FALSE))</f>
        <v>4945.82</v>
      </c>
      <c r="DN131" s="64"/>
      <c r="DO131" s="64"/>
      <c r="DP131" s="64"/>
      <c r="DQ131" s="64"/>
      <c r="DR131" s="65"/>
      <c r="DS131" s="63">
        <f>IF($A131="-","-",ROUND(VLOOKUP($A131+ROUND(LEFT(DS$100,2)/24,5),'[1]ОАО "АТС"'!$A$57:$F$800,6,FALSE)+HLOOKUP($DL$98,'[1]Сбытовая надбавка'!$F$5:$H$6,2,FALSE),2)+'[1]Иные услуги'!$C$6+HLOOKUP($DR$97,'[1]Услуги по передаче'!$G$5:$J$7,2,FALSE))</f>
        <v>4945.22</v>
      </c>
      <c r="DT131" s="64"/>
      <c r="DU131" s="64"/>
      <c r="DV131" s="64"/>
      <c r="DW131" s="64"/>
      <c r="DX131" s="65"/>
      <c r="DY131" s="63">
        <f>IF($A131="-","-",ROUND(VLOOKUP($A131+ROUND(LEFT(DY$100,2)/24,5),'[1]ОАО "АТС"'!$A$57:$F$800,6,FALSE)+HLOOKUP($DL$98,'[1]Сбытовая надбавка'!$F$5:$H$6,2,FALSE),2)+'[1]Иные услуги'!$C$6+HLOOKUP($DR$97,'[1]Услуги по передаче'!$G$5:$J$7,2,FALSE))</f>
        <v>5026.07</v>
      </c>
      <c r="DZ131" s="64"/>
      <c r="EA131" s="64"/>
      <c r="EB131" s="64"/>
      <c r="EC131" s="64"/>
      <c r="ED131" s="65"/>
      <c r="EE131" s="63">
        <f>IF($A131="-","-",ROUND(VLOOKUP($A131+ROUND(LEFT(EE$100,2)/24,5),'[1]ОАО "АТС"'!$A$57:$F$800,6,FALSE)+HLOOKUP($DL$98,'[1]Сбытовая надбавка'!$F$5:$H$6,2,FALSE),2)+'[1]Иные услуги'!$C$6+HLOOKUP($DR$97,'[1]Услуги по передаче'!$G$5:$J$7,2,FALSE))</f>
        <v>4946.29</v>
      </c>
      <c r="EF131" s="64"/>
      <c r="EG131" s="64"/>
      <c r="EH131" s="64"/>
      <c r="EI131" s="64"/>
      <c r="EJ131" s="65"/>
      <c r="EK131" s="63">
        <f>IF($A131="-","-",ROUND(VLOOKUP($A131+ROUND(LEFT(EK$100,2)/24,5),'[1]ОАО "АТС"'!$A$57:$F$800,6,FALSE)+HLOOKUP($DL$98,'[1]Сбытовая надбавка'!$F$5:$H$6,2,FALSE),2)+'[1]Иные услуги'!$C$6+HLOOKUP($DR$97,'[1]Услуги по передаче'!$G$5:$J$7,2,FALSE))</f>
        <v>5138.26</v>
      </c>
      <c r="EL131" s="64"/>
      <c r="EM131" s="64"/>
      <c r="EN131" s="64"/>
      <c r="EO131" s="64"/>
      <c r="EP131" s="65"/>
      <c r="EQ131" s="63">
        <f>IF($A131="-","-",ROUND(VLOOKUP($A131+ROUND(LEFT(EQ$100,2)/24,5),'[1]ОАО "АТС"'!$A$57:$F$800,6,FALSE)+HLOOKUP($DL$98,'[1]Сбытовая надбавка'!$F$5:$H$6,2,FALSE),2)+'[1]Иные услуги'!$C$6+HLOOKUP($DR$97,'[1]Услуги по передаче'!$G$5:$J$7,2,FALSE))</f>
        <v>4993.2000000000007</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45717</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4706.38</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4614.33</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4575.7299999999996</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4565.08</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4569.26</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4609.92</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4769.1000000000004</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4815.8999999999996</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4602.8900000000003</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4712.71</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4798.16</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4813.45</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4770.49</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4773.75</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4764.6499999999996</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4769.6499999999996</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4767.62</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4781.96</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4997.41</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5003.16</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4883.7</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4857.2700000000004</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4803.18</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4750.28</v>
      </c>
      <c r="ER137" s="68"/>
      <c r="ES137" s="68"/>
      <c r="ET137" s="68"/>
      <c r="EU137" s="68"/>
      <c r="EV137" s="69"/>
    </row>
    <row r="138" spans="1:152" s="29" customFormat="1" ht="15.75" customHeight="1" x14ac:dyDescent="0.2">
      <c r="A138" s="60">
        <f>$A$102</f>
        <v>45718</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4663.18</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4580.3900000000003</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4534.7299999999996</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4526.72</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4549.57</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4584.75</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4715.91</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4785.17</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4543.66</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4643.1400000000003</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4724.1499999999996</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4735.84</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4753.87</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4744.8900000000003</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4742.91</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4711.76</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4720.74</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4754.43</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4903.51</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4935.3600000000006</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4912.74</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4871.54</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4888.66</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4790.3900000000003</v>
      </c>
      <c r="ER138" s="68"/>
      <c r="ES138" s="68"/>
      <c r="ET138" s="68"/>
      <c r="EU138" s="68"/>
      <c r="EV138" s="69"/>
    </row>
    <row r="139" spans="1:152" s="29" customFormat="1" ht="15.75" customHeight="1" x14ac:dyDescent="0.2">
      <c r="A139" s="60">
        <f>$A$103</f>
        <v>45719</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4672.37</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4597.93</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4554.28</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4547.07</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4565.07</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4644.51</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4819.96</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5033.1900000000005</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4789.66</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4984.54</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5105.9500000000007</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5103.08</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5098.6399999999994</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5088.3600000000006</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4964.3999999999996</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4945.37</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4919.18</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4896.42</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5073.88</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5105.7000000000007</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4981.8999999999996</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4951.26</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4869.9400000000005</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4765.57</v>
      </c>
      <c r="ER139" s="68"/>
      <c r="ES139" s="68"/>
      <c r="ET139" s="68"/>
      <c r="EU139" s="68"/>
      <c r="EV139" s="69"/>
    </row>
    <row r="140" spans="1:152" s="29" customFormat="1" ht="15.75" customHeight="1" x14ac:dyDescent="0.2">
      <c r="A140" s="60">
        <f>$A$104</f>
        <v>45720</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4602.62</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4541.5</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4505.5600000000004</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4502.6000000000004</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4526.13</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4576.47</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4730.0200000000004</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4875.63</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4669.12</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4779.1000000000004</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4829.8600000000006</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4825.13</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4832.01</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4833.6499999999996</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4837.8600000000006</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4820.07</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4801.8999999999996</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4806.3</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4894.95</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4888.8600000000006</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4871.25</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4799.62</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4792.54</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4625.43</v>
      </c>
      <c r="ER140" s="68"/>
      <c r="ES140" s="68"/>
      <c r="ET140" s="68"/>
      <c r="EU140" s="68"/>
      <c r="EV140" s="69"/>
    </row>
    <row r="141" spans="1:152" s="29" customFormat="1" ht="15.75" customHeight="1" x14ac:dyDescent="0.2">
      <c r="A141" s="60">
        <f>$A$105</f>
        <v>45721</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4489.58</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4465.74</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4458.09</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4464.3900000000003</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4467.1100000000006</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4507.91</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4678.6000000000004</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4849.49</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4657.2700000000004</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4781.16</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4831.72</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4854.07</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4827.75</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4825.2</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4832.43</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4816.03</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4802.2</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4813.38</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4904.42</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4904.82</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4890.29</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4782.71</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4788.8100000000004</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4637.8500000000004</v>
      </c>
      <c r="ER141" s="68"/>
      <c r="ES141" s="68"/>
      <c r="ET141" s="68"/>
      <c r="EU141" s="68"/>
      <c r="EV141" s="69"/>
    </row>
    <row r="142" spans="1:152" s="29" customFormat="1" ht="15.75" customHeight="1" x14ac:dyDescent="0.2">
      <c r="A142" s="60">
        <f>$A$106</f>
        <v>45722</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4608.25</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4571.8600000000006</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4545.03</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4539.3600000000006</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4547.9799999999996</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4596.38</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4799.18</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5002.26</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4673.53</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5030.1399999999994</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5157.62</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5188.07</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5182.47</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5175.43</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5157.7299999999996</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5117.05</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5076.96</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4811.54</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4916.5200000000004</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4959.13</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5177.5200000000004</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5050.79</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4926.22</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4763.8</v>
      </c>
      <c r="ER142" s="68"/>
      <c r="ES142" s="68"/>
      <c r="ET142" s="68"/>
      <c r="EU142" s="68"/>
      <c r="EV142" s="69"/>
    </row>
    <row r="143" spans="1:152" s="29" customFormat="1" ht="15.75" customHeight="1" x14ac:dyDescent="0.2">
      <c r="A143" s="60">
        <f>$A$107</f>
        <v>45723</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4640.99</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4571.79</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4544.59</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4538.8100000000004</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4557.47</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4630.08</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4850.7</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4942.46</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4645.7299999999996</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4989.12</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5130.2800000000007</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5161.8600000000006</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5147.41</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5179.46</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5169.8600000000006</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5130.87</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5090.49</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4905.25</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4989.0200000000004</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5331.0300000000007</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5184.76</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5056.9400000000005</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4957.55</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4772.58</v>
      </c>
      <c r="ER143" s="68"/>
      <c r="ES143" s="68"/>
      <c r="ET143" s="68"/>
      <c r="EU143" s="68"/>
      <c r="EV143" s="69"/>
    </row>
    <row r="144" spans="1:152" s="29" customFormat="1" ht="15.75" customHeight="1" x14ac:dyDescent="0.2">
      <c r="A144" s="60">
        <f>$A$108</f>
        <v>45724</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4673.34</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4622.26</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4592.79</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4583.3900000000003</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4591.66</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4627.43</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4844.4799999999996</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5121.17</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4571.7</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4838.62</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5002.1399999999994</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5033.33</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5038.41</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5055.29</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5002.71</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4988.5200000000004</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4991.82</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5078.49</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5360.2000000000007</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5270.98</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5109.83</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5008.37</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4948.04</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4804.0200000000004</v>
      </c>
      <c r="ER144" s="68"/>
      <c r="ES144" s="68"/>
      <c r="ET144" s="68"/>
      <c r="EU144" s="68"/>
      <c r="EV144" s="69"/>
    </row>
    <row r="145" spans="1:152" s="29" customFormat="1" ht="15.75" customHeight="1" x14ac:dyDescent="0.2">
      <c r="A145" s="60">
        <f>$A$109</f>
        <v>45725</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4736.12</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4684.04</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4525</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4502.49</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4506.4400000000005</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4563.8900000000003</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4642.41</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4658.18</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4443.3900000000003</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4671.91</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4813.1000000000004</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4862.08</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4865.29</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4866.6100000000006</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4860.37</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4848.2299999999996</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5004.42</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5154.9799999999996</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4795.25</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5224.96</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5115.2000000000007</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4964.7800000000007</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5075.24</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4894.42</v>
      </c>
      <c r="ER145" s="68"/>
      <c r="ES145" s="68"/>
      <c r="ET145" s="68"/>
      <c r="EU145" s="68"/>
      <c r="EV145" s="69"/>
    </row>
    <row r="146" spans="1:152" s="29" customFormat="1" ht="15.75" customHeight="1" x14ac:dyDescent="0.2">
      <c r="A146" s="60">
        <f>$A$110</f>
        <v>45726</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4667.3100000000004</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4621.71</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4552.8500000000004</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4545.13</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4557.3600000000006</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4624.5600000000004</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4853.09</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5257.65</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4652.08</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4816.5</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4848.0200000000004</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5166.09</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4856.25</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4877.8600000000006</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5199.6499999999996</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4895.8900000000003</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5129.0300000000007</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5199.41</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4963.42</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5025.22</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5230.08</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5065.17</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5081.9799999999996</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4863.17</v>
      </c>
      <c r="ER146" s="68"/>
      <c r="ES146" s="68"/>
      <c r="ET146" s="68"/>
      <c r="EU146" s="68"/>
      <c r="EV146" s="69"/>
    </row>
    <row r="147" spans="1:152" s="29" customFormat="1" ht="15.75" customHeight="1" x14ac:dyDescent="0.2">
      <c r="A147" s="60">
        <f>$A$111</f>
        <v>45727</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4566.3</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4483.45</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4517.62</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4510.87</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4525.5200000000004</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4581.09</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4784.6100000000006</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4916.29</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4591.33</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4963.38</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4769.95</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4794.3999999999996</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4804.6100000000006</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4811.7</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5156.76</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5133.47</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5089.1399999999994</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5159.74</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4880.45</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4888.7</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4899.74</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5032.54</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5067.6399999999994</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4842.68</v>
      </c>
      <c r="ER147" s="68"/>
      <c r="ES147" s="68"/>
      <c r="ET147" s="68"/>
      <c r="EU147" s="68"/>
      <c r="EV147" s="69"/>
    </row>
    <row r="148" spans="1:152" s="29" customFormat="1" ht="15.75" customHeight="1" x14ac:dyDescent="0.2">
      <c r="A148" s="60">
        <f>$A$112</f>
        <v>45728</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4507.37</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4480.17</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4472.8500000000004</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4468.1400000000003</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4489.25</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4510.29</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4603.93</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4716.1900000000005</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4534.16</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4622.09</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4634.5600000000004</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4635.16</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4606.8999999999996</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4597.6400000000003</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4575.51</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4564.6000000000004</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4547.55</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4546.1000000000004</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4633.12</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4663.6400000000003</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4632.33</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4548.1499999999996</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4692.1000000000004</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4558.49</v>
      </c>
      <c r="ER148" s="68"/>
      <c r="ES148" s="68"/>
      <c r="ET148" s="68"/>
      <c r="EU148" s="68"/>
      <c r="EV148" s="69"/>
    </row>
    <row r="149" spans="1:152" s="29" customFormat="1" ht="15.75" customHeight="1" x14ac:dyDescent="0.2">
      <c r="A149" s="60">
        <f>$A$113</f>
        <v>45729</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4487.96</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4466.32</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4460.22</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4456.33</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4480.74</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4499.42</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4584.1400000000003</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4685.58</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4520.05</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4619.6499999999996</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4668.54</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4663.25</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4642.3500000000004</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4628.63</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4627.2700000000004</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4624.78</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4613.6900000000005</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4603.2700000000004</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4700.79</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4700.5600000000004</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4667.59</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4585.8500000000004</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4693.5</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4550.9400000000005</v>
      </c>
      <c r="ER149" s="68"/>
      <c r="ES149" s="68"/>
      <c r="ET149" s="68"/>
      <c r="EU149" s="68"/>
      <c r="EV149" s="69"/>
    </row>
    <row r="150" spans="1:152" s="29" customFormat="1" ht="15.75" customHeight="1" x14ac:dyDescent="0.2">
      <c r="A150" s="60">
        <f>$A$114</f>
        <v>45730</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4489.26</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4470.82</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4464.59</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4464.6100000000006</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4487.13</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4496.9799999999996</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4569.6000000000004</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4695.82</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4519.8999999999996</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4616.57</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4626.96</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4627.3600000000006</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4589.1400000000003</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4579.18</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4572.4799999999996</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4563.6499999999996</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4546.68</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4546.5</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4658.1400000000003</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4689.49</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4654.17</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4585.2299999999996</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4712.83</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4588.7299999999996</v>
      </c>
      <c r="ER150" s="68"/>
      <c r="ES150" s="68"/>
      <c r="ET150" s="68"/>
      <c r="EU150" s="68"/>
      <c r="EV150" s="69"/>
    </row>
    <row r="151" spans="1:152" s="29" customFormat="1" ht="15.75" customHeight="1" x14ac:dyDescent="0.2">
      <c r="A151" s="60">
        <f>$A$115</f>
        <v>45731</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4527.9799999999996</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4482.91</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4451.62</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4446.3500000000004</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4503.75</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4501.25</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4470.3100000000004</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4544.3500000000004</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4444.51</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4444.88</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4462.72</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4472.2700000000004</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4458.8900000000003</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4445.21</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4445.7700000000004</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4446.6400000000003</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4446.47</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4446.5200000000004</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4478.9799999999996</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4523.7</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4465.29</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4441.8100000000004</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4674.05</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4560.9400000000005</v>
      </c>
      <c r="ER151" s="68"/>
      <c r="ES151" s="68"/>
      <c r="ET151" s="68"/>
      <c r="EU151" s="68"/>
      <c r="EV151" s="69"/>
    </row>
    <row r="152" spans="1:152" s="29" customFormat="1" ht="15.75" customHeight="1" x14ac:dyDescent="0.2">
      <c r="A152" s="60">
        <f>$A$116</f>
        <v>45732</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4461.82</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4447.01</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4447.1499999999996</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4447.18</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4450.59</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4449.7</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4446.1900000000005</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4445.8600000000006</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4446.1000000000004</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4445.95</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4446.05</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4445.93</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4446.1100000000006</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4446.1400000000003</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4446.6100000000006</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4447.04</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4447.09</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4447.09</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4464.82</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4488.3</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4469.5</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4443.22</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4554.18</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4487.0600000000004</v>
      </c>
      <c r="ER152" s="68"/>
      <c r="ES152" s="68"/>
      <c r="ET152" s="68"/>
      <c r="EU152" s="68"/>
      <c r="EV152" s="69"/>
    </row>
    <row r="153" spans="1:152" s="29" customFormat="1" ht="15.75" customHeight="1" x14ac:dyDescent="0.2">
      <c r="A153" s="60">
        <f>$A$117</f>
        <v>45733</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4470.9400000000005</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4454.8</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4448.95</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4447.16</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4459.8999999999996</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4469.8600000000006</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4491.6400000000003</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4631.62</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4445.91</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4514</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4540.21</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4526.38</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4487.43</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4479.9799999999996</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4462.33</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4454.03</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4457.04</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4464.26</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4555.0200000000004</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4589.46</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4536.3</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4443.21</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4629.9400000000005</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4548.96</v>
      </c>
      <c r="ER153" s="68"/>
      <c r="ES153" s="68"/>
      <c r="ET153" s="68"/>
      <c r="EU153" s="68"/>
      <c r="EV153" s="69"/>
    </row>
    <row r="154" spans="1:152" s="29" customFormat="1" ht="15.75" customHeight="1" x14ac:dyDescent="0.2">
      <c r="A154" s="60">
        <f>$A$118</f>
        <v>45734</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4528.3999999999996</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4478.79</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4470.6499999999996</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4462.1499999999996</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4490.25</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4502.6000000000004</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4550.21</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4652.13</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4451.49</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4530.07</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4555.74</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4546.3600000000006</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4509.41</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4504.1100000000006</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4487.87</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4471.78</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4476.09</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4480.4400000000005</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4558.43</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4602.6499999999996</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4555.6400000000003</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4472.46</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4547.04</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4468.99</v>
      </c>
      <c r="ER154" s="68"/>
      <c r="ES154" s="68"/>
      <c r="ET154" s="68"/>
      <c r="EU154" s="68"/>
      <c r="EV154" s="69"/>
    </row>
    <row r="155" spans="1:152" s="29" customFormat="1" ht="15.75" customHeight="1" x14ac:dyDescent="0.2">
      <c r="A155" s="60">
        <f>$A$119</f>
        <v>45735</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4455.87</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4453.42</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4451.63</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4450.6400000000003</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4452.82</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4523.53</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4579.5600000000004</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4664.8999999999996</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4497.3100000000004</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4588.03</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4627.5</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4622.63</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4604.88</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4590.63</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4588.16</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4586.96</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4578.53</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4573.84</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4657.8100000000004</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4656.3900000000003</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4622.9400000000005</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4545.6100000000006</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4626.8900000000003</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4565.67</v>
      </c>
      <c r="ER155" s="68"/>
      <c r="ES155" s="68"/>
      <c r="ET155" s="68"/>
      <c r="EU155" s="68"/>
      <c r="EV155" s="69"/>
    </row>
    <row r="156" spans="1:152" s="29" customFormat="1" ht="15.75" customHeight="1" x14ac:dyDescent="0.2">
      <c r="A156" s="60">
        <f>$A$120</f>
        <v>45736</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4479.68</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4455.7700000000004</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4446.53</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4446.57</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4488.34</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4467.66</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4497.68</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4656.0200000000004</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4472.53</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4575</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4578.16</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4567.5</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4537.3</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4542.6100000000006</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4541.8</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4555.13</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4547.1100000000006</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4531.67</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4627.1499999999996</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4677.8500000000004</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4636.26</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4564.1100000000006</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4627.33</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4522.24</v>
      </c>
      <c r="ER156" s="68"/>
      <c r="ES156" s="68"/>
      <c r="ET156" s="68"/>
      <c r="EU156" s="68"/>
      <c r="EV156" s="69"/>
    </row>
    <row r="157" spans="1:152" s="29" customFormat="1" ht="15.75" customHeight="1" x14ac:dyDescent="0.2">
      <c r="A157" s="60">
        <f>$A$121</f>
        <v>45737</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4477.6000000000004</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4452.93</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4447.2299999999996</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4447.18</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4460.8600000000006</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4462.53</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4490.45</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4633.05</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4465.76</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4560.72</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4593.1100000000006</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4573.01</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4547.47</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4552.83</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4557.37</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4566.16</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4567.09</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4603.67</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4692.84</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4670.84</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4647.43</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4552.54</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4673.21</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4544.42</v>
      </c>
      <c r="ER157" s="68"/>
      <c r="ES157" s="68"/>
      <c r="ET157" s="68"/>
      <c r="EU157" s="68"/>
      <c r="EV157" s="69"/>
    </row>
    <row r="158" spans="1:152" s="29" customFormat="1" ht="15.75" customHeight="1" x14ac:dyDescent="0.2">
      <c r="A158" s="60">
        <f>$A$122</f>
        <v>45738</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4478.3</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4448.68</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4446.99</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4447.08</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4462.16</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4454.95</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4446.6499999999996</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4487.3500000000004</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4446.3999999999996</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4460.42</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4503.47</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4509.22</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4496.91</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4491.0600000000004</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4446.7700000000004</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4446.92</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4446.93</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4446.91</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4442.82</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4444.75</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4545.47</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4450.63</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4656.6900000000005</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4548.93</v>
      </c>
      <c r="ER158" s="68"/>
      <c r="ES158" s="68"/>
      <c r="ET158" s="68"/>
      <c r="EU158" s="68"/>
      <c r="EV158" s="69"/>
    </row>
    <row r="159" spans="1:152" s="29" customFormat="1" ht="15.75" customHeight="1" x14ac:dyDescent="0.2">
      <c r="A159" s="60">
        <f>$A$123</f>
        <v>45739</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4475.43</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4447</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4447.2</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4447.13</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4453.75</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4446.96</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4446.1900000000005</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4445.6900000000005</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4445.75</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4446</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4446.2</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4446.1499999999996</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4446.2</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4446.29</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4446.67</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4446.68</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4446.82</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4446.88</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4442.55</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4444.0600000000004</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4443.99</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4462.1000000000004</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4629.32</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4541.8500000000004</v>
      </c>
      <c r="ER159" s="68"/>
      <c r="ES159" s="68"/>
      <c r="ET159" s="68"/>
      <c r="EU159" s="68"/>
      <c r="EV159" s="69"/>
    </row>
    <row r="160" spans="1:152" s="29" customFormat="1" ht="15.75" customHeight="1" x14ac:dyDescent="0.2">
      <c r="A160" s="60">
        <f>$A$124</f>
        <v>45740</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4462.59</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4447.46</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4447.59</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4447.2</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4452.53</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4455.1900000000005</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4469.72</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4590.58</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4446.53</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4546.5600000000004</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4503.03</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4501.16</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4583.63</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4590.58</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4603.29</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4608.45</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4610.1900000000005</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4598.37</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4665.92</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4682.2</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4638.97</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4551.43</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4598.2700000000004</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4510.82</v>
      </c>
      <c r="ER160" s="68"/>
      <c r="ES160" s="68"/>
      <c r="ET160" s="68"/>
      <c r="EU160" s="68"/>
      <c r="EV160" s="69"/>
    </row>
    <row r="161" spans="1:152" s="29" customFormat="1" ht="15.75" customHeight="1" x14ac:dyDescent="0.2">
      <c r="A161" s="60">
        <f>$A$125</f>
        <v>45741</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4450.54</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4447.62</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4447.7</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4447.6900000000005</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4447.46</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4447.3500000000004</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4452.07</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4564.42</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4446.42</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4517.4799999999996</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4480.2700000000004</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4479.6499999999996</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4574.45</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4581.13</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4591.42</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4596.54</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4593.41</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4585.26</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4667.5</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4649.9400000000005</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4602.13</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4511.3500000000004</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4591.33</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4511.32</v>
      </c>
      <c r="ER161" s="68"/>
      <c r="ES161" s="68"/>
      <c r="ET161" s="68"/>
      <c r="EU161" s="68"/>
      <c r="EV161" s="69"/>
    </row>
    <row r="162" spans="1:152" s="29" customFormat="1" ht="15.75" customHeight="1" x14ac:dyDescent="0.2">
      <c r="A162" s="60">
        <f>$A$126</f>
        <v>45742</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4469.8100000000004</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4449.83</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4448.43</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4447.71</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4462.5600000000004</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4464.75</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4492.91</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4653.67</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4472.38</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4580.32</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4539.04</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4545.34</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4642.3900000000003</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4643.91</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4658.5</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4659.7</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4659.46</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4650.3</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4739.24</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4722.53</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4687.7</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4607.0200000000004</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4719.24</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4568.95</v>
      </c>
      <c r="ER162" s="68"/>
      <c r="ES162" s="68"/>
      <c r="ET162" s="68"/>
      <c r="EU162" s="68"/>
      <c r="EV162" s="69"/>
    </row>
    <row r="163" spans="1:152" s="29" customFormat="1" ht="15.75" customHeight="1" x14ac:dyDescent="0.2">
      <c r="A163" s="60">
        <f>$A$127</f>
        <v>45743</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4469.6000000000004</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4447.3100000000004</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4447.49</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4447.4400000000005</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4457.92</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4457.13</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4475.54</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4628.49</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4445.5200000000004</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4505</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4522.96</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4529.4799999999996</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4582.97</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4601.71</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4641.21</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4648.55</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4645.82</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4634.88</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4723.1400000000003</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4701.91</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4665</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4576.6400000000003</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4707.79</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4557.8999999999996</v>
      </c>
      <c r="ER163" s="68"/>
      <c r="ES163" s="68"/>
      <c r="ET163" s="68"/>
      <c r="EU163" s="68"/>
      <c r="EV163" s="69"/>
    </row>
    <row r="164" spans="1:152" s="29" customFormat="1" ht="15.75" customHeight="1" x14ac:dyDescent="0.2">
      <c r="A164" s="60">
        <f>$A$128</f>
        <v>45744</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4459.16</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4447.21</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4447.38</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4447.3999999999996</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4447.3500000000004</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4447.22</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4454.37</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4595.6499999999996</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4446.28</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4477.3600000000006</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4495.8999999999996</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4501.1100000000006</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4552.24</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4568.46</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4603.54</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4610.28</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4610.2299999999996</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4604.67</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4680.88</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4656.05</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4624.2700000000004</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4537.42</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4643.6499999999996</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4518.13</v>
      </c>
      <c r="ER164" s="68"/>
      <c r="ES164" s="68"/>
      <c r="ET164" s="68"/>
      <c r="EU164" s="68"/>
      <c r="EV164" s="69"/>
    </row>
    <row r="165" spans="1:152" s="29" customFormat="1" ht="15.75" customHeight="1" x14ac:dyDescent="0.2">
      <c r="A165" s="60">
        <f>$A$129</f>
        <v>45745</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4465.26</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4447.42</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4447.51</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4447.49</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4454.5600000000004</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4452.8100000000004</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4446.82</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4468.53</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4446.6900000000005</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4450.37</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4486.28</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4490.84</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4480.88</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4476.28</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4447.1000000000004</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4447.17</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4447.22</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4446.7</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4444.07</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4443.8100000000004</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4511.45</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4443.8900000000003</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4573.08</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4495.01</v>
      </c>
      <c r="ER165" s="68"/>
      <c r="ES165" s="68"/>
      <c r="ET165" s="68"/>
      <c r="EU165" s="68"/>
      <c r="EV165" s="69"/>
    </row>
    <row r="166" spans="1:152" s="29" customFormat="1" ht="15.75" customHeight="1" x14ac:dyDescent="0.2">
      <c r="A166" s="60">
        <f>$A$130</f>
        <v>45746</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4466.37</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4446.8500000000004</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4446.95</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4447.08</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4451.57</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4446.8600000000006</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4445.82</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4445.78</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4446.24</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4446.55</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4446.6000000000004</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4446.66</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4446.7</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4446.91</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4446.8600000000006</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4447.0600000000004</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4447.0600000000004</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4447.12</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4444.68</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4443.22</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4445.6100000000006</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4467.7</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4621.99</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4502.3600000000006</v>
      </c>
      <c r="ER166" s="68"/>
      <c r="ES166" s="68"/>
      <c r="ET166" s="68"/>
      <c r="EU166" s="68"/>
      <c r="EV166" s="69"/>
    </row>
    <row r="167" spans="1:152" s="29" customFormat="1" ht="15.75" customHeight="1" x14ac:dyDescent="0.2">
      <c r="A167" s="60">
        <f>$A$131</f>
        <v>45747</v>
      </c>
      <c r="B167" s="61"/>
      <c r="C167" s="61"/>
      <c r="D167" s="61"/>
      <c r="E167" s="61"/>
      <c r="F167" s="61"/>
      <c r="G167" s="61"/>
      <c r="H167" s="62"/>
      <c r="I167" s="63">
        <f>IF($A167="-","-",ROUND(VLOOKUP($A167+ROUND(LEFT(I$136,1)/24,5),'[1]ОАО "АТС"'!$A$57:$F$800,6,FALSE)+HLOOKUP($DL$134,'[1]Сбытовая надбавка'!$F$5:$H$6,2,FALSE),2)+'[1]Иные услуги'!$C$6+HLOOKUP($DR$133,'[1]Услуги по передаче'!$G$5:$J$7,2,FALSE))</f>
        <v>4481.8900000000003</v>
      </c>
      <c r="J167" s="68"/>
      <c r="K167" s="68"/>
      <c r="L167" s="68"/>
      <c r="M167" s="68"/>
      <c r="N167" s="69"/>
      <c r="O167" s="63">
        <f>IF($A167="-","-",ROUND(VLOOKUP($A167+ROUND(LEFT(O$136,1)/24,5),'[1]ОАО "АТС"'!$A$57:$F$800,6,FALSE)+HLOOKUP($DL$134,'[1]Сбытовая надбавка'!$F$5:$H$6,2,FALSE),2)+'[1]Иные услуги'!$C$6+HLOOKUP($DR$133,'[1]Услуги по передаче'!$G$5:$J$7,2,FALSE))</f>
        <v>4447.0600000000004</v>
      </c>
      <c r="P167" s="68"/>
      <c r="Q167" s="68"/>
      <c r="R167" s="68"/>
      <c r="S167" s="68"/>
      <c r="T167" s="69"/>
      <c r="U167" s="63">
        <f>IF($A167="-","-",ROUND(VLOOKUP($A167+ROUND(LEFT(U$136,1)/24,5),'[1]ОАО "АТС"'!$A$57:$F$800,6,FALSE)+HLOOKUP($DL$134,'[1]Сбытовая надбавка'!$F$5:$H$6,2,FALSE),2)+'[1]Иные услуги'!$C$6+HLOOKUP($DR$133,'[1]Услуги по передаче'!$G$5:$J$7,2,FALSE))</f>
        <v>4447.3</v>
      </c>
      <c r="V167" s="68"/>
      <c r="W167" s="68"/>
      <c r="X167" s="68"/>
      <c r="Y167" s="68"/>
      <c r="Z167" s="69"/>
      <c r="AA167" s="63">
        <f>IF($A167="-","-",ROUND(VLOOKUP($A167+ROUND(LEFT(AA$136,1)/24,5),'[1]ОАО "АТС"'!$A$57:$F$800,6,FALSE)+HLOOKUP($DL$134,'[1]Сбытовая надбавка'!$F$5:$H$6,2,FALSE),2)+'[1]Иные услуги'!$C$6+HLOOKUP($DR$133,'[1]Услуги по передаче'!$G$5:$J$7,2,FALSE))</f>
        <v>4447.34</v>
      </c>
      <c r="AB167" s="68"/>
      <c r="AC167" s="68"/>
      <c r="AD167" s="68"/>
      <c r="AE167" s="68"/>
      <c r="AF167" s="69"/>
      <c r="AG167" s="63">
        <f>IF($A167="-","-",ROUND(VLOOKUP($A167+ROUND(LEFT(AG$136,1)/24,5),'[1]ОАО "АТС"'!$A$57:$F$800,6,FALSE)+HLOOKUP($DL$134,'[1]Сбытовая надбавка'!$F$5:$H$6,2,FALSE),2)+'[1]Иные услуги'!$C$6+HLOOKUP($DR$133,'[1]Услуги по передаче'!$G$5:$J$7,2,FALSE))</f>
        <v>4453.1100000000006</v>
      </c>
      <c r="AH167" s="68"/>
      <c r="AI167" s="68"/>
      <c r="AJ167" s="68"/>
      <c r="AK167" s="68"/>
      <c r="AL167" s="69"/>
      <c r="AM167" s="63">
        <f>IF($A167="-","-",ROUND(VLOOKUP($A167+ROUND(LEFT(AM$136,1)/24,5),'[1]ОАО "АТС"'!$A$57:$F$800,6,FALSE)+HLOOKUP($DL$134,'[1]Сбытовая надбавка'!$F$5:$H$6,2,FALSE),2)+'[1]Иные услуги'!$C$6+HLOOKUP($DR$133,'[1]Услуги по передаче'!$G$5:$J$7,2,FALSE))</f>
        <v>4449.3500000000004</v>
      </c>
      <c r="AN167" s="68"/>
      <c r="AO167" s="68"/>
      <c r="AP167" s="68"/>
      <c r="AQ167" s="68"/>
      <c r="AR167" s="69"/>
      <c r="AS167" s="63">
        <f>IF($A167="-","-",ROUND(VLOOKUP($A167+ROUND(LEFT(AS$136,1)/24,5),'[1]ОАО "АТС"'!$A$57:$F$800,6,FALSE)+HLOOKUP($DL$134,'[1]Сбытовая надбавка'!$F$5:$H$6,2,FALSE),2)+'[1]Иные услуги'!$C$6+HLOOKUP($DR$133,'[1]Услуги по передаче'!$G$5:$J$7,2,FALSE))</f>
        <v>4446.2299999999996</v>
      </c>
      <c r="AT167" s="68"/>
      <c r="AU167" s="68"/>
      <c r="AV167" s="68"/>
      <c r="AW167" s="68"/>
      <c r="AX167" s="69"/>
      <c r="AY167" s="63">
        <f>IF($A167="-","-",ROUND(VLOOKUP($A167+ROUND(LEFT(AY$136,1)/24,5),'[1]ОАО "АТС"'!$A$57:$F$800,6,FALSE)+HLOOKUP($DL$134,'[1]Сбытовая надбавка'!$F$5:$H$6,2,FALSE),2)+'[1]Иные услуги'!$C$6+HLOOKUP($DR$133,'[1]Услуги по передаче'!$G$5:$J$7,2,FALSE))</f>
        <v>4490.75</v>
      </c>
      <c r="AZ167" s="68"/>
      <c r="BA167" s="68"/>
      <c r="BB167" s="68"/>
      <c r="BC167" s="68"/>
      <c r="BD167" s="69"/>
      <c r="BE167" s="63">
        <f>IF($A167="-","-",ROUND(VLOOKUP($A167+ROUND(LEFT(BE$136,1)/24,5),'[1]ОАО "АТС"'!$A$57:$F$800,6,FALSE)+HLOOKUP($DL$134,'[1]Сбытовая надбавка'!$F$5:$H$6,2,FALSE),2)+'[1]Иные услуги'!$C$6+HLOOKUP($DR$133,'[1]Услуги по передаче'!$G$5:$J$7,2,FALSE))</f>
        <v>4446.2299999999996</v>
      </c>
      <c r="BF167" s="68"/>
      <c r="BG167" s="68"/>
      <c r="BH167" s="68"/>
      <c r="BI167" s="68"/>
      <c r="BJ167" s="69"/>
      <c r="BK167" s="63">
        <f>IF($A167="-","-",ROUND(VLOOKUP($A167+ROUND(LEFT(BK$136,1)/24,5),'[1]ОАО "АТС"'!$A$57:$F$800,6,FALSE)+HLOOKUP($DL$134,'[1]Сбытовая надбавка'!$F$5:$H$6,2,FALSE),2)+'[1]Иные услуги'!$C$6+HLOOKUP($DR$133,'[1]Услуги по передаче'!$G$5:$J$7,2,FALSE))</f>
        <v>4450.76</v>
      </c>
      <c r="BL167" s="68"/>
      <c r="BM167" s="68"/>
      <c r="BN167" s="68"/>
      <c r="BO167" s="68"/>
      <c r="BP167" s="69"/>
      <c r="BQ167" s="63">
        <f>IF($A167="-","-",ROUND(VLOOKUP($A167+ROUND(LEFT(BQ$136,2)/24,5),'[1]ОАО "АТС"'!$A$57:$F$800,6,FALSE)+HLOOKUP($DL$134,'[1]Сбытовая надбавка'!$F$5:$H$6,2,FALSE),2)+'[1]Иные услуги'!$C$6+HLOOKUP($DR$133,'[1]Услуги по передаче'!$G$5:$J$7,2,FALSE))</f>
        <v>4498.45</v>
      </c>
      <c r="BR167" s="68"/>
      <c r="BS167" s="68"/>
      <c r="BT167" s="68"/>
      <c r="BU167" s="68"/>
      <c r="BV167" s="69"/>
      <c r="BW167" s="63">
        <f>IF($A167="-","-",ROUND(VLOOKUP($A167+ROUND(LEFT(BW$136,2)/24,5),'[1]ОАО "АТС"'!$A$57:$F$800,6,FALSE)+HLOOKUP($DL$134,'[1]Сбытовая надбавка'!$F$5:$H$6,2,FALSE),2)+'[1]Иные услуги'!$C$6+HLOOKUP($DR$133,'[1]Услуги по передаче'!$G$5:$J$7,2,FALSE))</f>
        <v>4504.2</v>
      </c>
      <c r="BX167" s="68"/>
      <c r="BY167" s="68"/>
      <c r="BZ167" s="68"/>
      <c r="CA167" s="68"/>
      <c r="CB167" s="69"/>
      <c r="CC167" s="63">
        <f>IF($A167="-","-",ROUND(VLOOKUP($A167+ROUND(LEFT(CC$136,2)/24,5),'[1]ОАО "АТС"'!$A$57:$F$800,6,FALSE)+HLOOKUP($DL$134,'[1]Сбытовая надбавка'!$F$5:$H$6,2,FALSE),2)+'[1]Иные услуги'!$C$6+HLOOKUP($DR$133,'[1]Услуги по передаче'!$G$5:$J$7,2,FALSE))</f>
        <v>4491.41</v>
      </c>
      <c r="CD167" s="68"/>
      <c r="CE167" s="68"/>
      <c r="CF167" s="68"/>
      <c r="CG167" s="68"/>
      <c r="CH167" s="69"/>
      <c r="CI167" s="63">
        <f>IF($A167="-","-",ROUND(VLOOKUP($A167+ROUND(LEFT(CI$136,2)/24,5),'[1]ОАО "АТС"'!$A$57:$F$800,6,FALSE)+HLOOKUP($DL$134,'[1]Сбытовая надбавка'!$F$5:$H$6,2,FALSE),2)+'[1]Иные услуги'!$C$6+HLOOKUP($DR$133,'[1]Услуги по передаче'!$G$5:$J$7,2,FALSE))</f>
        <v>4484.7</v>
      </c>
      <c r="CJ167" s="68"/>
      <c r="CK167" s="68"/>
      <c r="CL167" s="68"/>
      <c r="CM167" s="68"/>
      <c r="CN167" s="69"/>
      <c r="CO167" s="63">
        <f>IF($A167="-","-",ROUND(VLOOKUP($A167+ROUND(LEFT(CO$136,2)/24,5),'[1]ОАО "АТС"'!$A$57:$F$800,6,FALSE)+HLOOKUP($DL$134,'[1]Сбытовая надбавка'!$F$5:$H$6,2,FALSE),2)+'[1]Иные услуги'!$C$6+HLOOKUP($DR$133,'[1]Услуги по передаче'!$G$5:$J$7,2,FALSE))</f>
        <v>4445.7</v>
      </c>
      <c r="CP167" s="68"/>
      <c r="CQ167" s="68"/>
      <c r="CR167" s="68"/>
      <c r="CS167" s="68"/>
      <c r="CT167" s="69"/>
      <c r="CU167" s="63">
        <f>IF($A167="-","-",ROUND(VLOOKUP($A167+ROUND(LEFT(CU$136,2)/24,5),'[1]ОАО "АТС"'!$A$57:$F$800,6,FALSE)+HLOOKUP($DL$134,'[1]Сбытовая надбавка'!$F$5:$H$6,2,FALSE),2)+'[1]Иные услуги'!$C$6+HLOOKUP($DR$133,'[1]Услуги по передаче'!$G$5:$J$7,2,FALSE))</f>
        <v>4445.5200000000004</v>
      </c>
      <c r="CV167" s="68"/>
      <c r="CW167" s="68"/>
      <c r="CX167" s="68"/>
      <c r="CY167" s="68"/>
      <c r="CZ167" s="69"/>
      <c r="DA167" s="63">
        <f>IF($A167="-","-",ROUND(VLOOKUP($A167+ROUND(LEFT(DA$136,2)/24,5),'[1]ОАО "АТС"'!$A$57:$F$800,6,FALSE)+HLOOKUP($DL$134,'[1]Сбытовая надбавка'!$F$5:$H$6,2,FALSE),2)+'[1]Иные услуги'!$C$6+HLOOKUP($DR$133,'[1]Услуги по передаче'!$G$5:$J$7,2,FALSE))</f>
        <v>4445.95</v>
      </c>
      <c r="DB167" s="68"/>
      <c r="DC167" s="68"/>
      <c r="DD167" s="68"/>
      <c r="DE167" s="68"/>
      <c r="DF167" s="69"/>
      <c r="DG167" s="63">
        <f>IF($A167="-","-",ROUND(VLOOKUP($A167+ROUND(LEFT(DG$136,2)/24,5),'[1]ОАО "АТС"'!$A$57:$F$800,6,FALSE)+HLOOKUP($DL$134,'[1]Сбытовая надбавка'!$F$5:$H$6,2,FALSE),2)+'[1]Иные услуги'!$C$6+HLOOKUP($DR$133,'[1]Услуги по передаче'!$G$5:$J$7,2,FALSE))</f>
        <v>4446.55</v>
      </c>
      <c r="DH167" s="68"/>
      <c r="DI167" s="68"/>
      <c r="DJ167" s="68"/>
      <c r="DK167" s="68"/>
      <c r="DL167" s="69"/>
      <c r="DM167" s="63">
        <f>IF($A167="-","-",ROUND(VLOOKUP($A167+ROUND(LEFT(DM$136,2)/24,5),'[1]ОАО "АТС"'!$A$57:$F$800,6,FALSE)+HLOOKUP($DL$134,'[1]Сбытовая надбавка'!$F$5:$H$6,2,FALSE),2)+'[1]Иные услуги'!$C$6+HLOOKUP($DR$133,'[1]Услуги по передаче'!$G$5:$J$7,2,FALSE))</f>
        <v>4444.2700000000004</v>
      </c>
      <c r="DN167" s="68"/>
      <c r="DO167" s="68"/>
      <c r="DP167" s="68"/>
      <c r="DQ167" s="68"/>
      <c r="DR167" s="69"/>
      <c r="DS167" s="63">
        <f>IF($A167="-","-",ROUND(VLOOKUP($A167+ROUND(LEFT(DS$136,2)/24,5),'[1]ОАО "АТС"'!$A$57:$F$800,6,FALSE)+HLOOKUP($DL$134,'[1]Сбытовая надбавка'!$F$5:$H$6,2,FALSE),2)+'[1]Иные услуги'!$C$6+HLOOKUP($DR$133,'[1]Услуги по передаче'!$G$5:$J$7,2,FALSE))</f>
        <v>4443.67</v>
      </c>
      <c r="DT167" s="68"/>
      <c r="DU167" s="68"/>
      <c r="DV167" s="68"/>
      <c r="DW167" s="68"/>
      <c r="DX167" s="69"/>
      <c r="DY167" s="63">
        <f>IF($A167="-","-",ROUND(VLOOKUP($A167+ROUND(LEFT(DY$136,2)/24,5),'[1]ОАО "АТС"'!$A$57:$F$800,6,FALSE)+HLOOKUP($DL$134,'[1]Сбытовая надбавка'!$F$5:$H$6,2,FALSE),2)+'[1]Иные услуги'!$C$6+HLOOKUP($DR$133,'[1]Услуги по передаче'!$G$5:$J$7,2,FALSE))</f>
        <v>4524.5200000000004</v>
      </c>
      <c r="DZ167" s="68"/>
      <c r="EA167" s="68"/>
      <c r="EB167" s="68"/>
      <c r="EC167" s="68"/>
      <c r="ED167" s="69"/>
      <c r="EE167" s="63">
        <f>IF($A167="-","-",ROUND(VLOOKUP($A167+ROUND(LEFT(EE$136,2)/24,5),'[1]ОАО "АТС"'!$A$57:$F$800,6,FALSE)+HLOOKUP($DL$134,'[1]Сбытовая надбавка'!$F$5:$H$6,2,FALSE),2)+'[1]Иные услуги'!$C$6+HLOOKUP($DR$133,'[1]Услуги по передаче'!$G$5:$J$7,2,FALSE))</f>
        <v>4444.74</v>
      </c>
      <c r="EF167" s="68"/>
      <c r="EG167" s="68"/>
      <c r="EH167" s="68"/>
      <c r="EI167" s="68"/>
      <c r="EJ167" s="69"/>
      <c r="EK167" s="63">
        <f>IF($A167="-","-",ROUND(VLOOKUP($A167+ROUND(LEFT(EK$136,2)/24,5),'[1]ОАО "АТС"'!$A$57:$F$800,6,FALSE)+HLOOKUP($DL$134,'[1]Сбытовая надбавка'!$F$5:$H$6,2,FALSE),2)+'[1]Иные услуги'!$C$6+HLOOKUP($DR$133,'[1]Услуги по передаче'!$G$5:$J$7,2,FALSE))</f>
        <v>4636.71</v>
      </c>
      <c r="EL167" s="68"/>
      <c r="EM167" s="68"/>
      <c r="EN167" s="68"/>
      <c r="EO167" s="68"/>
      <c r="EP167" s="69"/>
      <c r="EQ167" s="63">
        <f>IF($A167="-","-",ROUND(VLOOKUP($A167+ROUND(LEFT(EQ$136,2)/24,5),'[1]ОАО "АТС"'!$A$57:$F$800,6,FALSE)+HLOOKUP($DL$134,'[1]Сбытовая надбавка'!$F$5:$H$6,2,FALSE),2)+'[1]Иные услуги'!$C$6+HLOOKUP($DR$133,'[1]Услуги по передаче'!$G$5:$J$7,2,FALSE))</f>
        <v>4491.6499999999996</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45717</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4706.38</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4614.33</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4575.7299999999996</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4565.08</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4569.26</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4609.92</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4769.1000000000004</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4815.8999999999996</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4602.8900000000003</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4712.71</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4798.16</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4813.45</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4770.49</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4773.75</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4764.6499999999996</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4769.6499999999996</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4767.62</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4781.96</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4997.41</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5003.16</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4883.7</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4857.2700000000004</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4803.18</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4750.28</v>
      </c>
      <c r="ER173" s="68"/>
      <c r="ES173" s="68"/>
      <c r="ET173" s="68"/>
      <c r="EU173" s="68"/>
      <c r="EV173" s="69"/>
    </row>
    <row r="174" spans="1:152" s="29" customFormat="1" ht="15.75" customHeight="1" x14ac:dyDescent="0.2">
      <c r="A174" s="60">
        <f>$A$102</f>
        <v>45718</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4663.18</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4580.3900000000003</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4534.7299999999996</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4526.72</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4549.57</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4584.75</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4715.91</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4785.17</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4543.66</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4643.1400000000003</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4724.1499999999996</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4735.84</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4753.87</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4744.8900000000003</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4742.91</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4711.76</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4720.74</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4754.43</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4903.51</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4935.3600000000006</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4912.74</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4871.54</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4888.66</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4790.3900000000003</v>
      </c>
      <c r="ER174" s="68"/>
      <c r="ES174" s="68"/>
      <c r="ET174" s="68"/>
      <c r="EU174" s="68"/>
      <c r="EV174" s="69"/>
    </row>
    <row r="175" spans="1:152" s="29" customFormat="1" ht="15.75" customHeight="1" x14ac:dyDescent="0.2">
      <c r="A175" s="60">
        <f>$A$103</f>
        <v>45719</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4672.37</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4597.93</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4554.28</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4547.07</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4565.07</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4644.51</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4819.96</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5033.1900000000005</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4789.66</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4984.54</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5105.9500000000007</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5103.08</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5098.6399999999994</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5088.3600000000006</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4964.3999999999996</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4945.37</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4919.18</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4896.42</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5073.88</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5105.7000000000007</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4981.8999999999996</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4951.26</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4869.9400000000005</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4765.57</v>
      </c>
      <c r="ER175" s="68"/>
      <c r="ES175" s="68"/>
      <c r="ET175" s="68"/>
      <c r="EU175" s="68"/>
      <c r="EV175" s="69"/>
    </row>
    <row r="176" spans="1:152" s="29" customFormat="1" ht="15.75" customHeight="1" x14ac:dyDescent="0.2">
      <c r="A176" s="60">
        <f>$A$104</f>
        <v>45720</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4602.62</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4541.5</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4505.5600000000004</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4502.6000000000004</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4526.13</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4576.47</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4730.0200000000004</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4875.63</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4669.12</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4779.1000000000004</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4829.8600000000006</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4825.13</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4832.01</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4833.6499999999996</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4837.8600000000006</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4820.07</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4801.8999999999996</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4806.3</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4894.95</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4888.8600000000006</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4871.25</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4799.62</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4792.54</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4625.43</v>
      </c>
      <c r="ER176" s="68"/>
      <c r="ES176" s="68"/>
      <c r="ET176" s="68"/>
      <c r="EU176" s="68"/>
      <c r="EV176" s="69"/>
    </row>
    <row r="177" spans="1:152" s="29" customFormat="1" ht="15.75" customHeight="1" x14ac:dyDescent="0.2">
      <c r="A177" s="60">
        <f>$A$105</f>
        <v>45721</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4489.58</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4465.74</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4458.09</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4464.3900000000003</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4467.1100000000006</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4507.91</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4678.6000000000004</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4849.49</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4657.2700000000004</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4781.16</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4831.72</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4854.07</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4827.75</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4825.2</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4832.43</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4816.03</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4802.2</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4813.38</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4904.42</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4904.82</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4890.29</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4782.71</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4788.8100000000004</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4637.8500000000004</v>
      </c>
      <c r="ER177" s="68"/>
      <c r="ES177" s="68"/>
      <c r="ET177" s="68"/>
      <c r="EU177" s="68"/>
      <c r="EV177" s="69"/>
    </row>
    <row r="178" spans="1:152" s="29" customFormat="1" ht="15.75" customHeight="1" x14ac:dyDescent="0.2">
      <c r="A178" s="60">
        <f>$A$106</f>
        <v>45722</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4608.25</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4571.8600000000006</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4545.03</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4539.3600000000006</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4547.9799999999996</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4596.38</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4799.18</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5002.26</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4673.53</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5030.1399999999994</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5157.62</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5188.07</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5182.47</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5175.43</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5157.7299999999996</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5117.05</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5076.96</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4811.54</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4916.5200000000004</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4959.13</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5177.5200000000004</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5050.79</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4926.22</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4763.8</v>
      </c>
      <c r="ER178" s="68"/>
      <c r="ES178" s="68"/>
      <c r="ET178" s="68"/>
      <c r="EU178" s="68"/>
      <c r="EV178" s="69"/>
    </row>
    <row r="179" spans="1:152" s="29" customFormat="1" ht="15.75" customHeight="1" x14ac:dyDescent="0.2">
      <c r="A179" s="60">
        <f>$A$107</f>
        <v>45723</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4640.99</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4571.79</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4544.59</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4538.8100000000004</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4557.47</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4630.08</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4850.7</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4942.46</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4645.7299999999996</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4989.12</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5130.2800000000007</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5161.8600000000006</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5147.41</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5179.46</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5169.8600000000006</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5130.87</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5090.49</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4905.25</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4989.0200000000004</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5331.0300000000007</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5184.76</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5056.9400000000005</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4957.55</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4772.58</v>
      </c>
      <c r="ER179" s="68"/>
      <c r="ES179" s="68"/>
      <c r="ET179" s="68"/>
      <c r="EU179" s="68"/>
      <c r="EV179" s="69"/>
    </row>
    <row r="180" spans="1:152" s="29" customFormat="1" ht="15.75" customHeight="1" x14ac:dyDescent="0.2">
      <c r="A180" s="60">
        <f>$A$108</f>
        <v>45724</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4673.34</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4622.26</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4592.79</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4583.3900000000003</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4591.66</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4627.43</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4844.4799999999996</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5121.17</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4571.7</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4838.62</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5002.1399999999994</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5033.33</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5038.41</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5055.29</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5002.71</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4988.5200000000004</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4991.82</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5078.49</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5360.2000000000007</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5270.98</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5109.83</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5008.37</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4948.04</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4804.0200000000004</v>
      </c>
      <c r="ER180" s="68"/>
      <c r="ES180" s="68"/>
      <c r="ET180" s="68"/>
      <c r="EU180" s="68"/>
      <c r="EV180" s="69"/>
    </row>
    <row r="181" spans="1:152" s="29" customFormat="1" ht="15.75" customHeight="1" x14ac:dyDescent="0.2">
      <c r="A181" s="60">
        <f>$A$109</f>
        <v>45725</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4736.12</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4684.04</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4525</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4502.49</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4506.4400000000005</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4563.8900000000003</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4642.41</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4658.18</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4443.3900000000003</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4671.91</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4813.1000000000004</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4862.08</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4865.29</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4866.6100000000006</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4860.37</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4848.2299999999996</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5004.42</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5154.9799999999996</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4795.25</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5224.96</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5115.2000000000007</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4964.7800000000007</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5075.24</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4894.42</v>
      </c>
      <c r="ER181" s="68"/>
      <c r="ES181" s="68"/>
      <c r="ET181" s="68"/>
      <c r="EU181" s="68"/>
      <c r="EV181" s="69"/>
    </row>
    <row r="182" spans="1:152" s="29" customFormat="1" ht="15.75" customHeight="1" x14ac:dyDescent="0.2">
      <c r="A182" s="60">
        <f>$A$110</f>
        <v>45726</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4667.3100000000004</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4621.71</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4552.8500000000004</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4545.13</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4557.3600000000006</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4624.5600000000004</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4853.09</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5257.65</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4652.08</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4816.5</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4848.0200000000004</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5166.09</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4856.25</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4877.8600000000006</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5199.6499999999996</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4895.8900000000003</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5129.0300000000007</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5199.41</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4963.42</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5025.22</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5230.08</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5065.17</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5081.9799999999996</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4863.17</v>
      </c>
      <c r="ER182" s="68"/>
      <c r="ES182" s="68"/>
      <c r="ET182" s="68"/>
      <c r="EU182" s="68"/>
      <c r="EV182" s="69"/>
    </row>
    <row r="183" spans="1:152" s="29" customFormat="1" ht="15.75" customHeight="1" x14ac:dyDescent="0.2">
      <c r="A183" s="60">
        <f>$A$111</f>
        <v>45727</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4566.3</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4483.45</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4517.62</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4510.87</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4525.5200000000004</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4581.09</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4784.6100000000006</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4916.29</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4591.33</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4963.38</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4769.95</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4794.3999999999996</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4804.6100000000006</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4811.7</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5156.76</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5133.47</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5089.1399999999994</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5159.74</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4880.45</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4888.7</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4899.74</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5032.54</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5067.6399999999994</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4842.68</v>
      </c>
      <c r="ER183" s="68"/>
      <c r="ES183" s="68"/>
      <c r="ET183" s="68"/>
      <c r="EU183" s="68"/>
      <c r="EV183" s="69"/>
    </row>
    <row r="184" spans="1:152" s="29" customFormat="1" ht="15.75" customHeight="1" x14ac:dyDescent="0.2">
      <c r="A184" s="60">
        <f>$A$112</f>
        <v>45728</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4507.37</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4480.17</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4472.8500000000004</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4468.1400000000003</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4489.25</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4510.29</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4603.93</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4716.1900000000005</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4534.16</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4622.09</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4634.5600000000004</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4635.16</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4606.8999999999996</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4597.6400000000003</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4575.51</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4564.6000000000004</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4547.55</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4546.1000000000004</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4633.12</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4663.6400000000003</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4632.33</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4548.1499999999996</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4692.1000000000004</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4558.49</v>
      </c>
      <c r="ER184" s="68"/>
      <c r="ES184" s="68"/>
      <c r="ET184" s="68"/>
      <c r="EU184" s="68"/>
      <c r="EV184" s="69"/>
    </row>
    <row r="185" spans="1:152" s="29" customFormat="1" ht="15.75" customHeight="1" x14ac:dyDescent="0.2">
      <c r="A185" s="60">
        <f>$A$113</f>
        <v>45729</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4487.96</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4466.32</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4460.22</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4456.33</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4480.74</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4499.42</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4584.1400000000003</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4685.58</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4520.05</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4619.6499999999996</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4668.54</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4663.25</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4642.3500000000004</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4628.63</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4627.2700000000004</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4624.78</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4613.6900000000005</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4603.2700000000004</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4700.79</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4700.5600000000004</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4667.59</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4585.8500000000004</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4693.5</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4550.9400000000005</v>
      </c>
      <c r="ER185" s="68"/>
      <c r="ES185" s="68"/>
      <c r="ET185" s="68"/>
      <c r="EU185" s="68"/>
      <c r="EV185" s="69"/>
    </row>
    <row r="186" spans="1:152" s="29" customFormat="1" ht="15.75" customHeight="1" x14ac:dyDescent="0.2">
      <c r="A186" s="60">
        <f>$A$114</f>
        <v>45730</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4489.26</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4470.82</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4464.59</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4464.6100000000006</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4487.13</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4496.9799999999996</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4569.6000000000004</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4695.82</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4519.8999999999996</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4616.57</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4626.96</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4627.3600000000006</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4589.1400000000003</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4579.18</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4572.4799999999996</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4563.6499999999996</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4546.68</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4546.5</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4658.1400000000003</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4689.49</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4654.17</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4585.2299999999996</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4712.83</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4588.7299999999996</v>
      </c>
      <c r="ER186" s="68"/>
      <c r="ES186" s="68"/>
      <c r="ET186" s="68"/>
      <c r="EU186" s="68"/>
      <c r="EV186" s="69"/>
    </row>
    <row r="187" spans="1:152" s="29" customFormat="1" ht="15.75" customHeight="1" x14ac:dyDescent="0.2">
      <c r="A187" s="60">
        <f>$A$115</f>
        <v>45731</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4527.9799999999996</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4482.91</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4451.62</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4446.3500000000004</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4503.75</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4501.25</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4470.3100000000004</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4544.3500000000004</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4444.51</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4444.88</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4462.72</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4472.2700000000004</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4458.8900000000003</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4445.21</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4445.7700000000004</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4446.6400000000003</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4446.47</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4446.5200000000004</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4478.9799999999996</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4523.7</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4465.29</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4441.8100000000004</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4674.05</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4560.9400000000005</v>
      </c>
      <c r="ER187" s="68"/>
      <c r="ES187" s="68"/>
      <c r="ET187" s="68"/>
      <c r="EU187" s="68"/>
      <c r="EV187" s="69"/>
    </row>
    <row r="188" spans="1:152" s="29" customFormat="1" ht="15.75" customHeight="1" x14ac:dyDescent="0.2">
      <c r="A188" s="60">
        <f>$A$116</f>
        <v>45732</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4461.82</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4447.01</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4447.1499999999996</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4447.18</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4450.59</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4449.7</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4446.1900000000005</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4445.8600000000006</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4446.1000000000004</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4445.95</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4446.05</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4445.93</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4446.1100000000006</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4446.1400000000003</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4446.6100000000006</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4447.04</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4447.09</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4447.09</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4464.82</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4488.3</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4469.5</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4443.22</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4554.18</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4487.0600000000004</v>
      </c>
      <c r="ER188" s="68"/>
      <c r="ES188" s="68"/>
      <c r="ET188" s="68"/>
      <c r="EU188" s="68"/>
      <c r="EV188" s="69"/>
    </row>
    <row r="189" spans="1:152" s="29" customFormat="1" ht="15.75" customHeight="1" x14ac:dyDescent="0.2">
      <c r="A189" s="60">
        <f>$A$117</f>
        <v>45733</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4470.9400000000005</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4454.8</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4448.95</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4447.16</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4459.8999999999996</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4469.8600000000006</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4491.6400000000003</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4631.62</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4445.91</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4514</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4540.21</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4526.38</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4487.43</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4479.9799999999996</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4462.33</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4454.03</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4457.04</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4464.26</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4555.0200000000004</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4589.46</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4536.3</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4443.21</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4629.9400000000005</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4548.96</v>
      </c>
      <c r="ER189" s="68"/>
      <c r="ES189" s="68"/>
      <c r="ET189" s="68"/>
      <c r="EU189" s="68"/>
      <c r="EV189" s="69"/>
    </row>
    <row r="190" spans="1:152" s="29" customFormat="1" ht="15.75" customHeight="1" x14ac:dyDescent="0.2">
      <c r="A190" s="60">
        <f>$A$118</f>
        <v>45734</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4528.3999999999996</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4478.79</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4470.6499999999996</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4462.1499999999996</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4490.25</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4502.6000000000004</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4550.21</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4652.13</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4451.49</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4530.07</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4555.74</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4546.3600000000006</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4509.41</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4504.1100000000006</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4487.87</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4471.78</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4476.09</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4480.4400000000005</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4558.43</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4602.6499999999996</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4555.6400000000003</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4472.46</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4547.04</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4468.99</v>
      </c>
      <c r="ER190" s="68"/>
      <c r="ES190" s="68"/>
      <c r="ET190" s="68"/>
      <c r="EU190" s="68"/>
      <c r="EV190" s="69"/>
    </row>
    <row r="191" spans="1:152" s="29" customFormat="1" ht="15.75" customHeight="1" x14ac:dyDescent="0.2">
      <c r="A191" s="60">
        <f>$A$119</f>
        <v>45735</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4455.87</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4453.42</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4451.63</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4450.6400000000003</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4452.82</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4523.53</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4579.5600000000004</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4664.8999999999996</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4497.3100000000004</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4588.03</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4627.5</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4622.63</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4604.88</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4590.63</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4588.16</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4586.96</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4578.53</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4573.84</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4657.8100000000004</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4656.3900000000003</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4622.9400000000005</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4545.6100000000006</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4626.8900000000003</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4565.67</v>
      </c>
      <c r="ER191" s="68"/>
      <c r="ES191" s="68"/>
      <c r="ET191" s="68"/>
      <c r="EU191" s="68"/>
      <c r="EV191" s="69"/>
    </row>
    <row r="192" spans="1:152" s="29" customFormat="1" ht="15.75" customHeight="1" x14ac:dyDescent="0.2">
      <c r="A192" s="60">
        <f>$A$120</f>
        <v>45736</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4479.68</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4455.7700000000004</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4446.53</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4446.57</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4488.34</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4467.66</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4497.68</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4656.0200000000004</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4472.53</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4575</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4578.16</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4567.5</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4537.3</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4542.6100000000006</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4541.8</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4555.13</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4547.1100000000006</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4531.67</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4627.1499999999996</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4677.8500000000004</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4636.26</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4564.1100000000006</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4627.33</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4522.24</v>
      </c>
      <c r="ER192" s="68"/>
      <c r="ES192" s="68"/>
      <c r="ET192" s="68"/>
      <c r="EU192" s="68"/>
      <c r="EV192" s="69"/>
    </row>
    <row r="193" spans="1:152" s="29" customFormat="1" ht="15.75" customHeight="1" x14ac:dyDescent="0.2">
      <c r="A193" s="60">
        <f>$A$121</f>
        <v>45737</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4477.6000000000004</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4452.93</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4447.2299999999996</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4447.18</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4460.8600000000006</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4462.53</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4490.45</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4633.05</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4465.76</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4560.72</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4593.1100000000006</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4573.01</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4547.47</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4552.83</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4557.37</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4566.16</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4567.09</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4603.67</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4692.84</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4670.84</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4647.43</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4552.54</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4673.21</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4544.42</v>
      </c>
      <c r="ER193" s="68"/>
      <c r="ES193" s="68"/>
      <c r="ET193" s="68"/>
      <c r="EU193" s="68"/>
      <c r="EV193" s="69"/>
    </row>
    <row r="194" spans="1:152" s="29" customFormat="1" ht="15.75" customHeight="1" x14ac:dyDescent="0.2">
      <c r="A194" s="60">
        <f>$A$122</f>
        <v>45738</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4478.3</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4448.68</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4446.99</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4447.08</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4462.16</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4454.95</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4446.6499999999996</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4487.3500000000004</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4446.3999999999996</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4460.42</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4503.47</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4509.22</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4496.91</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4491.0600000000004</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4446.7700000000004</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4446.92</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4446.93</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4446.91</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4442.82</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4444.75</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4545.47</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4450.63</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4656.6900000000005</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4548.93</v>
      </c>
      <c r="ER194" s="68"/>
      <c r="ES194" s="68"/>
      <c r="ET194" s="68"/>
      <c r="EU194" s="68"/>
      <c r="EV194" s="69"/>
    </row>
    <row r="195" spans="1:152" s="29" customFormat="1" ht="15.75" customHeight="1" x14ac:dyDescent="0.2">
      <c r="A195" s="60">
        <f>$A$123</f>
        <v>45739</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4475.43</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4447</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4447.2</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4447.13</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4453.75</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4446.96</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4446.1900000000005</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4445.6900000000005</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4445.75</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4446</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4446.2</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4446.1499999999996</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4446.2</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4446.29</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4446.67</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4446.68</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4446.82</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4446.88</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4442.55</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4444.0600000000004</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4443.99</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4462.1000000000004</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4629.32</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4541.8500000000004</v>
      </c>
      <c r="ER195" s="68"/>
      <c r="ES195" s="68"/>
      <c r="ET195" s="68"/>
      <c r="EU195" s="68"/>
      <c r="EV195" s="69"/>
    </row>
    <row r="196" spans="1:152" s="29" customFormat="1" ht="15.75" customHeight="1" x14ac:dyDescent="0.2">
      <c r="A196" s="60">
        <f>$A$124</f>
        <v>45740</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4462.59</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4447.46</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4447.59</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4447.2</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4452.53</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4455.1900000000005</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4469.72</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4590.58</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4446.53</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4546.5600000000004</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4503.03</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4501.16</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4583.63</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4590.58</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4603.29</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4608.45</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4610.1900000000005</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4598.37</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4665.92</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4682.2</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4638.97</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4551.43</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4598.2700000000004</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4510.82</v>
      </c>
      <c r="ER196" s="68"/>
      <c r="ES196" s="68"/>
      <c r="ET196" s="68"/>
      <c r="EU196" s="68"/>
      <c r="EV196" s="69"/>
    </row>
    <row r="197" spans="1:152" s="29" customFormat="1" ht="15.75" customHeight="1" x14ac:dyDescent="0.2">
      <c r="A197" s="60">
        <f>$A$125</f>
        <v>45741</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4450.54</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4447.62</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4447.7</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4447.6900000000005</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4447.46</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4447.3500000000004</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4452.07</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4564.42</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4446.42</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4517.4799999999996</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4480.2700000000004</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4479.6499999999996</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4574.45</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4581.13</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4591.42</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4596.54</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4593.41</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4585.26</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4667.5</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4649.9400000000005</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4602.13</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4511.3500000000004</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4591.33</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4511.32</v>
      </c>
      <c r="ER197" s="68"/>
      <c r="ES197" s="68"/>
      <c r="ET197" s="68"/>
      <c r="EU197" s="68"/>
      <c r="EV197" s="69"/>
    </row>
    <row r="198" spans="1:152" s="29" customFormat="1" ht="15.75" customHeight="1" x14ac:dyDescent="0.2">
      <c r="A198" s="60">
        <f>$A$126</f>
        <v>45742</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4469.8100000000004</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4449.83</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4448.43</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4447.71</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4462.5600000000004</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4464.75</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4492.91</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4653.67</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4472.38</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4580.32</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4539.04</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4545.34</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4642.3900000000003</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4643.91</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4658.5</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4659.7</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4659.46</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4650.3</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4739.24</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4722.53</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4687.7</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4607.0200000000004</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4719.24</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4568.95</v>
      </c>
      <c r="ER198" s="68"/>
      <c r="ES198" s="68"/>
      <c r="ET198" s="68"/>
      <c r="EU198" s="68"/>
      <c r="EV198" s="69"/>
    </row>
    <row r="199" spans="1:152" s="29" customFormat="1" ht="15.75" customHeight="1" x14ac:dyDescent="0.2">
      <c r="A199" s="60">
        <f>$A$127</f>
        <v>45743</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4469.6000000000004</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4447.3100000000004</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4447.49</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4447.4400000000005</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4457.92</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4457.13</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4475.54</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4628.49</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4445.5200000000004</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4505</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4522.96</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4529.4799999999996</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4582.97</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4601.71</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4641.21</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4648.55</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4645.82</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4634.88</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4723.1400000000003</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4701.91</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4665</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4576.6400000000003</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4707.79</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4557.8999999999996</v>
      </c>
      <c r="ER199" s="68"/>
      <c r="ES199" s="68"/>
      <c r="ET199" s="68"/>
      <c r="EU199" s="68"/>
      <c r="EV199" s="69"/>
    </row>
    <row r="200" spans="1:152" s="29" customFormat="1" ht="15.75" customHeight="1" x14ac:dyDescent="0.2">
      <c r="A200" s="60">
        <f>$A$128</f>
        <v>45744</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4459.16</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4447.21</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4447.38</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4447.3999999999996</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4447.3500000000004</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4447.22</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4454.37</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4595.6499999999996</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4446.28</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4477.3600000000006</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4495.8999999999996</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4501.1100000000006</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4552.24</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4568.46</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4603.54</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4610.28</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4610.2299999999996</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4604.67</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4680.88</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4656.05</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4624.2700000000004</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4537.42</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4643.6499999999996</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4518.13</v>
      </c>
      <c r="ER200" s="68"/>
      <c r="ES200" s="68"/>
      <c r="ET200" s="68"/>
      <c r="EU200" s="68"/>
      <c r="EV200" s="69"/>
    </row>
    <row r="201" spans="1:152" s="29" customFormat="1" ht="15.75" customHeight="1" x14ac:dyDescent="0.2">
      <c r="A201" s="60">
        <f>$A$129</f>
        <v>45745</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4465.26</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4447.42</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4447.51</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4447.49</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4454.5600000000004</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4452.8100000000004</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4446.82</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4468.53</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4446.6900000000005</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4450.37</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4486.28</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4490.84</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4480.88</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4476.28</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4447.1000000000004</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4447.17</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4447.22</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4446.7</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4444.07</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4443.8100000000004</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4511.45</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4443.8900000000003</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4573.08</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4495.01</v>
      </c>
      <c r="ER201" s="68"/>
      <c r="ES201" s="68"/>
      <c r="ET201" s="68"/>
      <c r="EU201" s="68"/>
      <c r="EV201" s="69"/>
    </row>
    <row r="202" spans="1:152" s="29" customFormat="1" ht="15.75" customHeight="1" x14ac:dyDescent="0.2">
      <c r="A202" s="60">
        <f>$A$130</f>
        <v>45746</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4466.37</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4446.8500000000004</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4446.95</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4447.08</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4451.57</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4446.8600000000006</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4445.82</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4445.78</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4446.24</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4446.55</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4446.6000000000004</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4446.66</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4446.7</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4446.91</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4446.8600000000006</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4447.0600000000004</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4447.0600000000004</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4447.12</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4444.68</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4443.22</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4445.6100000000006</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4467.7</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4621.99</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4502.3600000000006</v>
      </c>
      <c r="ER202" s="68"/>
      <c r="ES202" s="68"/>
      <c r="ET202" s="68"/>
      <c r="EU202" s="68"/>
      <c r="EV202" s="69"/>
    </row>
    <row r="203" spans="1:152" s="29" customFormat="1" ht="15.75" customHeight="1" x14ac:dyDescent="0.2">
      <c r="A203" s="60">
        <f>$A$131</f>
        <v>45747</v>
      </c>
      <c r="B203" s="61"/>
      <c r="C203" s="61"/>
      <c r="D203" s="61"/>
      <c r="E203" s="61"/>
      <c r="F203" s="61"/>
      <c r="G203" s="61"/>
      <c r="H203" s="62"/>
      <c r="I203" s="63">
        <f>IF($A203="-","-",ROUND(VLOOKUP($A203+ROUND(LEFT(I$172,1)/24,5),'[1]ОАО "АТС"'!$A$57:$F$800,6,FALSE)+HLOOKUP($DL$170,'[1]Сбытовая надбавка'!$F$5:$H$6,2,FALSE),2)+'[1]Иные услуги'!$C$6+HLOOKUP($DR$169,'[1]Услуги по передаче'!$G$5:$J$7,2,FALSE))</f>
        <v>4481.8900000000003</v>
      </c>
      <c r="J203" s="68"/>
      <c r="K203" s="68"/>
      <c r="L203" s="68"/>
      <c r="M203" s="68"/>
      <c r="N203" s="69"/>
      <c r="O203" s="63">
        <f>IF($A203="-","-",ROUND(VLOOKUP($A203+ROUND(LEFT(O$172,1)/24,5),'[1]ОАО "АТС"'!$A$57:$F$800,6,FALSE)+HLOOKUP($DL$170,'[1]Сбытовая надбавка'!$F$5:$H$6,2,FALSE),2)+'[1]Иные услуги'!$C$6+HLOOKUP($DR$169,'[1]Услуги по передаче'!$G$5:$J$7,2,FALSE))</f>
        <v>4447.0600000000004</v>
      </c>
      <c r="P203" s="68"/>
      <c r="Q203" s="68"/>
      <c r="R203" s="68"/>
      <c r="S203" s="68"/>
      <c r="T203" s="69"/>
      <c r="U203" s="63">
        <f>IF($A203="-","-",ROUND(VLOOKUP($A203+ROUND(LEFT(U$172,1)/24,5),'[1]ОАО "АТС"'!$A$57:$F$800,6,FALSE)+HLOOKUP($DL$170,'[1]Сбытовая надбавка'!$F$5:$H$6,2,FALSE),2)+'[1]Иные услуги'!$C$6+HLOOKUP($DR$169,'[1]Услуги по передаче'!$G$5:$J$7,2,FALSE))</f>
        <v>4447.3</v>
      </c>
      <c r="V203" s="68"/>
      <c r="W203" s="68"/>
      <c r="X203" s="68"/>
      <c r="Y203" s="68"/>
      <c r="Z203" s="69"/>
      <c r="AA203" s="63">
        <f>IF($A203="-","-",ROUND(VLOOKUP($A203+ROUND(LEFT(AA$172,1)/24,5),'[1]ОАО "АТС"'!$A$57:$F$800,6,FALSE)+HLOOKUP($DL$170,'[1]Сбытовая надбавка'!$F$5:$H$6,2,FALSE),2)+'[1]Иные услуги'!$C$6+HLOOKUP($DR$169,'[1]Услуги по передаче'!$G$5:$J$7,2,FALSE))</f>
        <v>4447.34</v>
      </c>
      <c r="AB203" s="68"/>
      <c r="AC203" s="68"/>
      <c r="AD203" s="68"/>
      <c r="AE203" s="68"/>
      <c r="AF203" s="69"/>
      <c r="AG203" s="63">
        <f>IF($A203="-","-",ROUND(VLOOKUP($A203+ROUND(LEFT(AG$172,1)/24,5),'[1]ОАО "АТС"'!$A$57:$F$800,6,FALSE)+HLOOKUP($DL$170,'[1]Сбытовая надбавка'!$F$5:$H$6,2,FALSE),2)+'[1]Иные услуги'!$C$6+HLOOKUP($DR$169,'[1]Услуги по передаче'!$G$5:$J$7,2,FALSE))</f>
        <v>4453.1100000000006</v>
      </c>
      <c r="AH203" s="68"/>
      <c r="AI203" s="68"/>
      <c r="AJ203" s="68"/>
      <c r="AK203" s="68"/>
      <c r="AL203" s="69"/>
      <c r="AM203" s="63">
        <f>IF($A203="-","-",ROUND(VLOOKUP($A203+ROUND(LEFT(AM$172,1)/24,5),'[1]ОАО "АТС"'!$A$57:$F$800,6,FALSE)+HLOOKUP($DL$170,'[1]Сбытовая надбавка'!$F$5:$H$6,2,FALSE),2)+'[1]Иные услуги'!$C$6+HLOOKUP($DR$169,'[1]Услуги по передаче'!$G$5:$J$7,2,FALSE))</f>
        <v>4449.3500000000004</v>
      </c>
      <c r="AN203" s="68"/>
      <c r="AO203" s="68"/>
      <c r="AP203" s="68"/>
      <c r="AQ203" s="68"/>
      <c r="AR203" s="69"/>
      <c r="AS203" s="63">
        <f>IF($A203="-","-",ROUND(VLOOKUP($A203+ROUND(LEFT(AS$172,1)/24,5),'[1]ОАО "АТС"'!$A$57:$F$800,6,FALSE)+HLOOKUP($DL$170,'[1]Сбытовая надбавка'!$F$5:$H$6,2,FALSE),2)+'[1]Иные услуги'!$C$6+HLOOKUP($DR$169,'[1]Услуги по передаче'!$G$5:$J$7,2,FALSE))</f>
        <v>4446.2299999999996</v>
      </c>
      <c r="AT203" s="68"/>
      <c r="AU203" s="68"/>
      <c r="AV203" s="68"/>
      <c r="AW203" s="68"/>
      <c r="AX203" s="69"/>
      <c r="AY203" s="63">
        <f>IF($A203="-","-",ROUND(VLOOKUP($A203+ROUND(LEFT(AY$172,1)/24,5),'[1]ОАО "АТС"'!$A$57:$F$800,6,FALSE)+HLOOKUP($DL$170,'[1]Сбытовая надбавка'!$F$5:$H$6,2,FALSE),2)+'[1]Иные услуги'!$C$6+HLOOKUP($DR$169,'[1]Услуги по передаче'!$G$5:$J$7,2,FALSE))</f>
        <v>4490.75</v>
      </c>
      <c r="AZ203" s="68"/>
      <c r="BA203" s="68"/>
      <c r="BB203" s="68"/>
      <c r="BC203" s="68"/>
      <c r="BD203" s="69"/>
      <c r="BE203" s="63">
        <f>IF($A203="-","-",ROUND(VLOOKUP($A203+ROUND(LEFT(BE$172,1)/24,5),'[1]ОАО "АТС"'!$A$57:$F$800,6,FALSE)+HLOOKUP($DL$170,'[1]Сбытовая надбавка'!$F$5:$H$6,2,FALSE),2)+'[1]Иные услуги'!$C$6+HLOOKUP($DR$169,'[1]Услуги по передаче'!$G$5:$J$7,2,FALSE))</f>
        <v>4446.2299999999996</v>
      </c>
      <c r="BF203" s="68"/>
      <c r="BG203" s="68"/>
      <c r="BH203" s="68"/>
      <c r="BI203" s="68"/>
      <c r="BJ203" s="69"/>
      <c r="BK203" s="63">
        <f>IF($A203="-","-",ROUND(VLOOKUP($A203+ROUND(LEFT(BK$172,1)/24,5),'[1]ОАО "АТС"'!$A$57:$F$800,6,FALSE)+HLOOKUP($DL$170,'[1]Сбытовая надбавка'!$F$5:$H$6,2,FALSE),2)+'[1]Иные услуги'!$C$6+HLOOKUP($DR$169,'[1]Услуги по передаче'!$G$5:$J$7,2,FALSE))</f>
        <v>4450.76</v>
      </c>
      <c r="BL203" s="68"/>
      <c r="BM203" s="68"/>
      <c r="BN203" s="68"/>
      <c r="BO203" s="68"/>
      <c r="BP203" s="69"/>
      <c r="BQ203" s="63">
        <f>IF($A203="-","-",ROUND(VLOOKUP($A203+ROUND(LEFT(BQ$172,2)/24,5),'[1]ОАО "АТС"'!$A$57:$F$800,6,FALSE)+HLOOKUP($DL$170,'[1]Сбытовая надбавка'!$F$5:$H$6,2,FALSE),2)+'[1]Иные услуги'!$C$6+HLOOKUP($DR$169,'[1]Услуги по передаче'!$G$5:$J$7,2,FALSE))</f>
        <v>4498.45</v>
      </c>
      <c r="BR203" s="68"/>
      <c r="BS203" s="68"/>
      <c r="BT203" s="68"/>
      <c r="BU203" s="68"/>
      <c r="BV203" s="69"/>
      <c r="BW203" s="63">
        <f>IF($A203="-","-",ROUND(VLOOKUP($A203+ROUND(LEFT(BW$172,2)/24,5),'[1]ОАО "АТС"'!$A$57:$F$800,6,FALSE)+HLOOKUP($DL$170,'[1]Сбытовая надбавка'!$F$5:$H$6,2,FALSE),2)+'[1]Иные услуги'!$C$6+HLOOKUP($DR$169,'[1]Услуги по передаче'!$G$5:$J$7,2,FALSE))</f>
        <v>4504.2</v>
      </c>
      <c r="BX203" s="68"/>
      <c r="BY203" s="68"/>
      <c r="BZ203" s="68"/>
      <c r="CA203" s="68"/>
      <c r="CB203" s="69"/>
      <c r="CC203" s="63">
        <f>IF($A203="-","-",ROUND(VLOOKUP($A203+ROUND(LEFT(CC$172,2)/24,5),'[1]ОАО "АТС"'!$A$57:$F$800,6,FALSE)+HLOOKUP($DL$170,'[1]Сбытовая надбавка'!$F$5:$H$6,2,FALSE),2)+'[1]Иные услуги'!$C$6+HLOOKUP($DR$169,'[1]Услуги по передаче'!$G$5:$J$7,2,FALSE))</f>
        <v>4491.41</v>
      </c>
      <c r="CD203" s="68"/>
      <c r="CE203" s="68"/>
      <c r="CF203" s="68"/>
      <c r="CG203" s="68"/>
      <c r="CH203" s="69"/>
      <c r="CI203" s="63">
        <f>IF($A203="-","-",ROUND(VLOOKUP($A203+ROUND(LEFT(CI$172,2)/24,5),'[1]ОАО "АТС"'!$A$57:$F$800,6,FALSE)+HLOOKUP($DL$170,'[1]Сбытовая надбавка'!$F$5:$H$6,2,FALSE),2)+'[1]Иные услуги'!$C$6+HLOOKUP($DR$169,'[1]Услуги по передаче'!$G$5:$J$7,2,FALSE))</f>
        <v>4484.7</v>
      </c>
      <c r="CJ203" s="68"/>
      <c r="CK203" s="68"/>
      <c r="CL203" s="68"/>
      <c r="CM203" s="68"/>
      <c r="CN203" s="69"/>
      <c r="CO203" s="63">
        <f>IF($A203="-","-",ROUND(VLOOKUP($A203+ROUND(LEFT(CO$172,2)/24,5),'[1]ОАО "АТС"'!$A$57:$F$800,6,FALSE)+HLOOKUP($DL$170,'[1]Сбытовая надбавка'!$F$5:$H$6,2,FALSE),2)+'[1]Иные услуги'!$C$6+HLOOKUP($DR$169,'[1]Услуги по передаче'!$G$5:$J$7,2,FALSE))</f>
        <v>4445.7</v>
      </c>
      <c r="CP203" s="68"/>
      <c r="CQ203" s="68"/>
      <c r="CR203" s="68"/>
      <c r="CS203" s="68"/>
      <c r="CT203" s="69"/>
      <c r="CU203" s="63">
        <f>IF($A203="-","-",ROUND(VLOOKUP($A203+ROUND(LEFT(CU$172,2)/24,5),'[1]ОАО "АТС"'!$A$57:$F$800,6,FALSE)+HLOOKUP($DL$170,'[1]Сбытовая надбавка'!$F$5:$H$6,2,FALSE),2)+'[1]Иные услуги'!$C$6+HLOOKUP($DR$169,'[1]Услуги по передаче'!$G$5:$J$7,2,FALSE))</f>
        <v>4445.5200000000004</v>
      </c>
      <c r="CV203" s="68"/>
      <c r="CW203" s="68"/>
      <c r="CX203" s="68"/>
      <c r="CY203" s="68"/>
      <c r="CZ203" s="69"/>
      <c r="DA203" s="63">
        <f>IF($A203="-","-",ROUND(VLOOKUP($A203+ROUND(LEFT(DA$172,2)/24,5),'[1]ОАО "АТС"'!$A$57:$F$800,6,FALSE)+HLOOKUP($DL$170,'[1]Сбытовая надбавка'!$F$5:$H$6,2,FALSE),2)+'[1]Иные услуги'!$C$6+HLOOKUP($DR$169,'[1]Услуги по передаче'!$G$5:$J$7,2,FALSE))</f>
        <v>4445.95</v>
      </c>
      <c r="DB203" s="68"/>
      <c r="DC203" s="68"/>
      <c r="DD203" s="68"/>
      <c r="DE203" s="68"/>
      <c r="DF203" s="69"/>
      <c r="DG203" s="63">
        <f>IF($A203="-","-",ROUND(VLOOKUP($A203+ROUND(LEFT(DG$172,2)/24,5),'[1]ОАО "АТС"'!$A$57:$F$800,6,FALSE)+HLOOKUP($DL$170,'[1]Сбытовая надбавка'!$F$5:$H$6,2,FALSE),2)+'[1]Иные услуги'!$C$6+HLOOKUP($DR$169,'[1]Услуги по передаче'!$G$5:$J$7,2,FALSE))</f>
        <v>4446.55</v>
      </c>
      <c r="DH203" s="68"/>
      <c r="DI203" s="68"/>
      <c r="DJ203" s="68"/>
      <c r="DK203" s="68"/>
      <c r="DL203" s="69"/>
      <c r="DM203" s="63">
        <f>IF($A203="-","-",ROUND(VLOOKUP($A203+ROUND(LEFT(DM$172,2)/24,5),'[1]ОАО "АТС"'!$A$57:$F$800,6,FALSE)+HLOOKUP($DL$170,'[1]Сбытовая надбавка'!$F$5:$H$6,2,FALSE),2)+'[1]Иные услуги'!$C$6+HLOOKUP($DR$169,'[1]Услуги по передаче'!$G$5:$J$7,2,FALSE))</f>
        <v>4444.2700000000004</v>
      </c>
      <c r="DN203" s="68"/>
      <c r="DO203" s="68"/>
      <c r="DP203" s="68"/>
      <c r="DQ203" s="68"/>
      <c r="DR203" s="69"/>
      <c r="DS203" s="63">
        <f>IF($A203="-","-",ROUND(VLOOKUP($A203+ROUND(LEFT(DS$172,2)/24,5),'[1]ОАО "АТС"'!$A$57:$F$800,6,FALSE)+HLOOKUP($DL$170,'[1]Сбытовая надбавка'!$F$5:$H$6,2,FALSE),2)+'[1]Иные услуги'!$C$6+HLOOKUP($DR$169,'[1]Услуги по передаче'!$G$5:$J$7,2,FALSE))</f>
        <v>4443.67</v>
      </c>
      <c r="DT203" s="68"/>
      <c r="DU203" s="68"/>
      <c r="DV203" s="68"/>
      <c r="DW203" s="68"/>
      <c r="DX203" s="69"/>
      <c r="DY203" s="63">
        <f>IF($A203="-","-",ROUND(VLOOKUP($A203+ROUND(LEFT(DY$172,2)/24,5),'[1]ОАО "АТС"'!$A$57:$F$800,6,FALSE)+HLOOKUP($DL$170,'[1]Сбытовая надбавка'!$F$5:$H$6,2,FALSE),2)+'[1]Иные услуги'!$C$6+HLOOKUP($DR$169,'[1]Услуги по передаче'!$G$5:$J$7,2,FALSE))</f>
        <v>4524.5200000000004</v>
      </c>
      <c r="DZ203" s="68"/>
      <c r="EA203" s="68"/>
      <c r="EB203" s="68"/>
      <c r="EC203" s="68"/>
      <c r="ED203" s="69"/>
      <c r="EE203" s="63">
        <f>IF($A203="-","-",ROUND(VLOOKUP($A203+ROUND(LEFT(EE$172,2)/24,5),'[1]ОАО "АТС"'!$A$57:$F$800,6,FALSE)+HLOOKUP($DL$170,'[1]Сбытовая надбавка'!$F$5:$H$6,2,FALSE),2)+'[1]Иные услуги'!$C$6+HLOOKUP($DR$169,'[1]Услуги по передаче'!$G$5:$J$7,2,FALSE))</f>
        <v>4444.74</v>
      </c>
      <c r="EF203" s="68"/>
      <c r="EG203" s="68"/>
      <c r="EH203" s="68"/>
      <c r="EI203" s="68"/>
      <c r="EJ203" s="69"/>
      <c r="EK203" s="63">
        <f>IF($A203="-","-",ROUND(VLOOKUP($A203+ROUND(LEFT(EK$172,2)/24,5),'[1]ОАО "АТС"'!$A$57:$F$800,6,FALSE)+HLOOKUP($DL$170,'[1]Сбытовая надбавка'!$F$5:$H$6,2,FALSE),2)+'[1]Иные услуги'!$C$6+HLOOKUP($DR$169,'[1]Услуги по передаче'!$G$5:$J$7,2,FALSE))</f>
        <v>4636.71</v>
      </c>
      <c r="EL203" s="68"/>
      <c r="EM203" s="68"/>
      <c r="EN203" s="68"/>
      <c r="EO203" s="68"/>
      <c r="EP203" s="69"/>
      <c r="EQ203" s="63">
        <f>IF($A203="-","-",ROUND(VLOOKUP($A203+ROUND(LEFT(EQ$172,2)/24,5),'[1]ОАО "АТС"'!$A$57:$F$800,6,FALSE)+HLOOKUP($DL$170,'[1]Сбытовая надбавка'!$F$5:$H$6,2,FALSE),2)+'[1]Иные услуги'!$C$6+HLOOKUP($DR$169,'[1]Услуги по передаче'!$G$5:$J$7,2,FALSE))</f>
        <v>4491.6499999999996</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45717</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5418.43</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5326.38</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5287.7800000000007</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5277.13</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5281.3099999999995</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5321.97</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5481.15</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5527.9500000000007</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5314.9400000000005</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5424.76</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5510.21</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5525.5</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5482.54</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5485.8</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5476.7000000000007</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5481.7000000000007</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5479.67</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5494.01</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5709.46</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5715.21</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5595.75</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5569.32</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5515.23</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5462.33</v>
      </c>
      <c r="ER209" s="68"/>
      <c r="ES209" s="68"/>
      <c r="ET209" s="68"/>
      <c r="EU209" s="68"/>
      <c r="EV209" s="69"/>
    </row>
    <row r="210" spans="1:152" s="29" customFormat="1" ht="15.75" customHeight="1" x14ac:dyDescent="0.2">
      <c r="A210" s="60">
        <f>$A$102</f>
        <v>45718</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5375.23</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5292.4400000000005</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5246.7800000000007</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5238.7700000000004</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5261.62</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5296.8</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5427.96</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5497.22</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5255.71</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5355.1900000000005</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5436.2000000000007</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5447.8899999999994</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5465.92</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5456.9400000000005</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5454.96</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5423.8099999999995</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5432.79</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5466.48</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5615.5599999999995</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5647.41</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5624.79</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5583.59</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5600.71</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5502.4400000000005</v>
      </c>
      <c r="ER210" s="68"/>
      <c r="ES210" s="68"/>
      <c r="ET210" s="68"/>
      <c r="EU210" s="68"/>
      <c r="EV210" s="69"/>
    </row>
    <row r="211" spans="1:152" s="29" customFormat="1" ht="15.75" customHeight="1" x14ac:dyDescent="0.2">
      <c r="A211" s="60">
        <f>$A$103</f>
        <v>45719</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5384.42</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5309.98</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5266.33</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5259.12</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5277.12</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5356.5599999999995</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5532.01</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5745.24</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5501.71</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5696.59</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5818</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5815.13</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5810.6900000000005</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5800.41</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5676.4500000000007</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5657.42</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5631.23</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5608.47</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5785.93</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5817.75</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5693.9500000000007</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5663.3099999999995</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5581.99</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5477.62</v>
      </c>
      <c r="ER211" s="68"/>
      <c r="ES211" s="68"/>
      <c r="ET211" s="68"/>
      <c r="EU211" s="68"/>
      <c r="EV211" s="69"/>
    </row>
    <row r="212" spans="1:152" s="29" customFormat="1" ht="15.75" customHeight="1" x14ac:dyDescent="0.2">
      <c r="A212" s="60">
        <f>$A$104</f>
        <v>45720</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5314.67</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5253.55</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5217.6100000000006</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5214.6499999999996</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5238.18</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5288.52</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5442.07</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5587.68</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5381.17</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5491.15</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5541.91</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5537.18</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5544.0599999999995</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5545.7000000000007</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5549.91</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5532.12</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5513.9500000000007</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5518.35</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5607</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5600.91</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5583.3</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5511.67</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5504.59</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5337.48</v>
      </c>
      <c r="ER212" s="68"/>
      <c r="ES212" s="68"/>
      <c r="ET212" s="68"/>
      <c r="EU212" s="68"/>
      <c r="EV212" s="69"/>
    </row>
    <row r="213" spans="1:152" s="29" customFormat="1" ht="15.75" customHeight="1" x14ac:dyDescent="0.2">
      <c r="A213" s="60">
        <f>$A$105</f>
        <v>45721</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5201.63</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5177.79</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5170.1399999999994</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5176.4400000000005</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5179.16</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5219.96</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5390.65</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5561.54</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5369.32</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5493.21</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5543.77</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5566.12</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5539.8</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5537.25</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5544.48</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5528.08</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5514.25</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5525.43</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5616.47</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5616.87</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5602.34</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5494.76</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5500.8600000000006</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5349.9</v>
      </c>
      <c r="ER213" s="68"/>
      <c r="ES213" s="68"/>
      <c r="ET213" s="68"/>
      <c r="EU213" s="68"/>
      <c r="EV213" s="69"/>
    </row>
    <row r="214" spans="1:152" s="29" customFormat="1" ht="15.75" customHeight="1" x14ac:dyDescent="0.2">
      <c r="A214" s="60">
        <f>$A$106</f>
        <v>45722</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5320.3</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5283.91</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5257.08</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5251.41</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5260.0300000000007</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5308.43</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5511.23</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5714.3099999999995</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5385.58</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5742.1900000000005</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5869.67</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5900.12</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5894.52</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5887.48</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5869.7800000000007</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5829.1</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5789.01</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5523.59</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5628.57</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5671.18</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5889.57</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5762.84</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5638.27</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5475.85</v>
      </c>
      <c r="ER214" s="68"/>
      <c r="ES214" s="68"/>
      <c r="ET214" s="68"/>
      <c r="EU214" s="68"/>
      <c r="EV214" s="69"/>
    </row>
    <row r="215" spans="1:152" s="29" customFormat="1" ht="15.75" customHeight="1" x14ac:dyDescent="0.2">
      <c r="A215" s="60">
        <f>$A$107</f>
        <v>45723</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5353.04</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5283.84</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5256.6399999999994</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5250.8600000000006</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5269.52</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5342.13</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5562.75</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5654.51</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5357.7800000000007</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5701.17</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5842.33</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5873.91</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5859.46</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5891.51</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5881.91</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5842.92</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5802.54</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5617.3</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5701.07</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6043.08</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5896.8099999999995</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5768.99</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5669.6</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5484.63</v>
      </c>
      <c r="ER215" s="68"/>
      <c r="ES215" s="68"/>
      <c r="ET215" s="68"/>
      <c r="EU215" s="68"/>
      <c r="EV215" s="69"/>
    </row>
    <row r="216" spans="1:152" s="29" customFormat="1" ht="15.75" customHeight="1" x14ac:dyDescent="0.2">
      <c r="A216" s="60">
        <f>$A$108</f>
        <v>45724</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5385.3899999999994</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5334.3099999999995</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5304.84</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5295.4400000000005</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5303.71</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5339.48</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5556.5300000000007</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5833.22</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5283.75</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5550.67</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5714.1900000000005</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5745.38</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5750.46</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5767.34</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5714.76</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5700.57</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5703.87</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5790.54</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6072.25</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5983.0300000000007</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5821.88</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5720.42</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5660.09</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5516.07</v>
      </c>
      <c r="ER216" s="68"/>
      <c r="ES216" s="68"/>
      <c r="ET216" s="68"/>
      <c r="EU216" s="68"/>
      <c r="EV216" s="69"/>
    </row>
    <row r="217" spans="1:152" s="29" customFormat="1" ht="15.75" customHeight="1" x14ac:dyDescent="0.2">
      <c r="A217" s="60">
        <f>$A$109</f>
        <v>45725</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5448.17</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5396.09</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5237.05</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5214.54</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5218.49</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5275.9400000000005</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5354.46</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5370.23</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5155.4400000000005</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5383.96</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5525.15</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5574.13</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5577.34</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5578.66</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5572.42</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5560.2800000000007</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5716.47</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5867.0300000000007</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5507.3</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5937.01</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5827.25</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5676.83</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5787.29</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5606.47</v>
      </c>
      <c r="ER217" s="68"/>
      <c r="ES217" s="68"/>
      <c r="ET217" s="68"/>
      <c r="EU217" s="68"/>
      <c r="EV217" s="69"/>
    </row>
    <row r="218" spans="1:152" s="29" customFormat="1" ht="15.75" customHeight="1" x14ac:dyDescent="0.2">
      <c r="A218" s="60">
        <f>$A$110</f>
        <v>45726</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5379.3600000000006</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5333.76</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5264.9</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5257.18</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5269.41</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5336.6100000000006</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5565.1399999999994</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5969.7000000000007</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5364.13</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5528.55</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5560.07</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5878.1399999999994</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5568.3</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5589.91</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5911.7000000000007</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5607.9400000000005</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5841.08</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5911.46</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5675.47</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5737.27</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5942.13</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5777.22</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5794.0300000000007</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5575.22</v>
      </c>
      <c r="ER218" s="68"/>
      <c r="ES218" s="68"/>
      <c r="ET218" s="68"/>
      <c r="EU218" s="68"/>
      <c r="EV218" s="69"/>
    </row>
    <row r="219" spans="1:152" s="29" customFormat="1" ht="15.75" customHeight="1" x14ac:dyDescent="0.2">
      <c r="A219" s="60">
        <f>$A$111</f>
        <v>45727</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5278.35</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5195.5</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5229.67</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5222.92</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5237.57</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5293.1399999999994</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5496.66</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5628.34</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5303.38</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5675.43</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5482</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5506.4500000000007</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5516.66</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5523.75</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5868.8099999999995</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5845.52</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5801.1900000000005</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5871.79</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5592.5</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5600.75</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5611.79</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5744.59</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5779.6900000000005</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5554.73</v>
      </c>
      <c r="ER219" s="68"/>
      <c r="ES219" s="68"/>
      <c r="ET219" s="68"/>
      <c r="EU219" s="68"/>
      <c r="EV219" s="69"/>
    </row>
    <row r="220" spans="1:152" s="29" customFormat="1" ht="15.75" customHeight="1" x14ac:dyDescent="0.2">
      <c r="A220" s="60">
        <f>$A$112</f>
        <v>45728</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5219.42</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5192.22</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5184.8999999999996</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5180.1900000000005</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5201.3</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5222.34</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5315.98</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5428.24</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5246.21</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5334.1399999999994</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5346.6100000000006</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5347.21</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5318.9500000000007</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5309.6900000000005</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5287.5599999999995</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5276.65</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5259.6</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5258.15</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5345.17</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5375.6900000000005</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5344.38</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5260.2000000000007</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5404.15</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5270.54</v>
      </c>
      <c r="ER220" s="68"/>
      <c r="ES220" s="68"/>
      <c r="ET220" s="68"/>
      <c r="EU220" s="68"/>
      <c r="EV220" s="69"/>
    </row>
    <row r="221" spans="1:152" s="29" customFormat="1" ht="15.75" customHeight="1" x14ac:dyDescent="0.2">
      <c r="A221" s="60">
        <f>$A$113</f>
        <v>45729</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5200.01</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5178.37</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5172.2700000000004</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5168.38</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5192.79</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5211.47</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5296.1900000000005</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5397.63</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5232.1000000000004</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5331.7000000000007</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5380.59</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5375.3</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5354.4</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5340.68</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5339.32</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5336.83</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5325.74</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5315.32</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5412.84</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5412.6100000000006</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5379.6399999999994</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5297.9</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5405.55</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5262.99</v>
      </c>
      <c r="ER221" s="68"/>
      <c r="ES221" s="68"/>
      <c r="ET221" s="68"/>
      <c r="EU221" s="68"/>
      <c r="EV221" s="69"/>
    </row>
    <row r="222" spans="1:152" s="29" customFormat="1" ht="15.75" customHeight="1" x14ac:dyDescent="0.2">
      <c r="A222" s="60">
        <f>$A$114</f>
        <v>45730</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5201.3099999999995</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5182.87</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5176.6399999999994</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5176.66</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5199.18</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5209.0300000000007</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5281.65</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5407.87</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5231.9500000000007</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5328.62</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5339.01</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5339.41</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5301.1900000000005</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5291.23</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5284.5300000000007</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5275.7000000000007</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5258.73</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5258.55</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5370.1900000000005</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5401.54</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5366.22</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5297.2800000000007</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5424.88</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5300.7800000000007</v>
      </c>
      <c r="ER222" s="68"/>
      <c r="ES222" s="68"/>
      <c r="ET222" s="68"/>
      <c r="EU222" s="68"/>
      <c r="EV222" s="69"/>
    </row>
    <row r="223" spans="1:152" s="29" customFormat="1" ht="15.75" customHeight="1" x14ac:dyDescent="0.2">
      <c r="A223" s="60">
        <f>$A$115</f>
        <v>45731</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5240.0300000000007</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5194.96</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5163.67</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5158.3999999999996</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5215.8</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5213.3</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5182.3600000000006</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5256.4</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5156.5599999999995</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5156.93</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5174.7700000000004</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5184.32</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5170.9400000000005</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5157.26</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5157.82</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5158.6900000000005</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5158.5200000000004</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5158.57</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5191.0300000000007</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5235.75</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5177.34</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5153.8600000000006</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5386.1</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5272.99</v>
      </c>
      <c r="ER223" s="68"/>
      <c r="ES223" s="68"/>
      <c r="ET223" s="68"/>
      <c r="EU223" s="68"/>
      <c r="EV223" s="69"/>
    </row>
    <row r="224" spans="1:152" s="29" customFormat="1" ht="15.75" customHeight="1" x14ac:dyDescent="0.2">
      <c r="A224" s="60">
        <f>$A$116</f>
        <v>45732</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5173.87</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5159.0599999999995</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5159.2000000000007</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5159.2299999999996</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5162.6399999999994</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5161.75</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5158.24</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5157.91</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5158.1499999999996</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5158</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5158.1000000000004</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5157.9799999999996</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5158.16</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5158.1900000000005</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5158.66</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5159.09</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5159.1399999999994</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5159.1399999999994</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5176.87</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5200.3500000000004</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5181.55</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5155.2700000000004</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5266.23</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5199.1100000000006</v>
      </c>
      <c r="ER224" s="68"/>
      <c r="ES224" s="68"/>
      <c r="ET224" s="68"/>
      <c r="EU224" s="68"/>
      <c r="EV224" s="69"/>
    </row>
    <row r="225" spans="1:152" s="29" customFormat="1" ht="15.75" customHeight="1" x14ac:dyDescent="0.2">
      <c r="A225" s="60">
        <f>$A$117</f>
        <v>45733</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5182.99</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5166.8500000000004</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5161</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5159.21</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5171.9500000000007</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5181.91</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5203.6900000000005</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5343.67</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5157.96</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5226.05</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5252.26</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5238.43</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5199.4799999999996</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5192.0300000000007</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5174.38</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5166.08</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5169.09</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5176.3099999999995</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5267.07</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5301.51</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5248.35</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5155.26</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5341.99</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5261.01</v>
      </c>
      <c r="ER225" s="68"/>
      <c r="ES225" s="68"/>
      <c r="ET225" s="68"/>
      <c r="EU225" s="68"/>
      <c r="EV225" s="69"/>
    </row>
    <row r="226" spans="1:152" s="29" customFormat="1" ht="15.75" customHeight="1" x14ac:dyDescent="0.2">
      <c r="A226" s="60">
        <f>$A$118</f>
        <v>45734</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5240.4500000000007</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5190.84</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5182.7000000000007</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5174.2000000000007</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5202.3</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5214.6499999999996</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5262.26</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5364.18</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5163.54</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5242.12</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5267.79</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5258.41</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5221.46</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5216.16</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5199.92</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5183.83</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5188.1399999999994</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5192.49</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5270.48</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5314.7000000000007</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5267.6900000000005</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5184.51</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5259.09</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5181.04</v>
      </c>
      <c r="ER226" s="68"/>
      <c r="ES226" s="68"/>
      <c r="ET226" s="68"/>
      <c r="EU226" s="68"/>
      <c r="EV226" s="69"/>
    </row>
    <row r="227" spans="1:152" s="29" customFormat="1" ht="15.75" customHeight="1" x14ac:dyDescent="0.2">
      <c r="A227" s="60">
        <f>$A$119</f>
        <v>45735</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5167.92</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5165.47</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5163.68</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5162.6900000000005</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5164.87</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5235.58</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5291.6100000000006</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5376.9500000000007</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5209.3600000000006</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5300.08</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5339.55</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5334.68</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5316.93</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5302.68</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5300.21</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5299.01</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5290.58</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5285.8899999999994</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5369.8600000000006</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5368.4400000000005</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5334.99</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5257.66</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5338.9400000000005</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5277.72</v>
      </c>
      <c r="ER227" s="68"/>
      <c r="ES227" s="68"/>
      <c r="ET227" s="68"/>
      <c r="EU227" s="68"/>
      <c r="EV227" s="69"/>
    </row>
    <row r="228" spans="1:152" s="29" customFormat="1" ht="15.75" customHeight="1" x14ac:dyDescent="0.2">
      <c r="A228" s="60">
        <f>$A$120</f>
        <v>45736</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5191.7299999999996</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5167.82</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5158.58</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5158.62</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5200.3899999999994</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5179.71</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5209.7299999999996</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5368.07</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5184.58</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5287.05</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5290.21</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5279.55</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5249.35</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5254.66</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5253.85</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5267.18</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5259.16</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5243.72</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5339.2000000000007</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5389.9</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5348.3099999999995</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5276.16</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5339.38</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5234.29</v>
      </c>
      <c r="ER228" s="68"/>
      <c r="ES228" s="68"/>
      <c r="ET228" s="68"/>
      <c r="EU228" s="68"/>
      <c r="EV228" s="69"/>
    </row>
    <row r="229" spans="1:152" s="29" customFormat="1" ht="15.75" customHeight="1" x14ac:dyDescent="0.2">
      <c r="A229" s="60">
        <f>$A$121</f>
        <v>45737</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5189.6499999999996</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5164.9799999999996</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5159.2800000000007</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5159.2299999999996</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5172.91</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5174.58</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5202.5</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5345.1</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5177.8099999999995</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5272.77</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5305.16</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5285.0599999999995</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5259.52</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5264.88</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5269.42</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5278.21</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5279.1399999999994</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5315.72</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5404.8899999999994</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5382.8899999999994</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5359.48</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5264.59</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5385.26</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5256.47</v>
      </c>
      <c r="ER229" s="68"/>
      <c r="ES229" s="68"/>
      <c r="ET229" s="68"/>
      <c r="EU229" s="68"/>
      <c r="EV229" s="69"/>
    </row>
    <row r="230" spans="1:152" s="29" customFormat="1" ht="15.75" customHeight="1" x14ac:dyDescent="0.2">
      <c r="A230" s="60">
        <f>$A$122</f>
        <v>45738</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5190.3500000000004</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5160.7299999999996</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5159.04</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5159.13</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5174.21</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5167</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5158.7000000000007</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5199.3999999999996</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5158.4500000000007</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5172.47</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5215.5200000000004</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5221.2700000000004</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5208.96</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5203.1100000000006</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5158.82</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5158.97</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5158.9799999999996</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5158.96</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5154.87</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5156.8</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5257.52</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5162.68</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5368.74</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5260.98</v>
      </c>
      <c r="ER230" s="68"/>
      <c r="ES230" s="68"/>
      <c r="ET230" s="68"/>
      <c r="EU230" s="68"/>
      <c r="EV230" s="69"/>
    </row>
    <row r="231" spans="1:152" s="29" customFormat="1" ht="15.75" customHeight="1" x14ac:dyDescent="0.2">
      <c r="A231" s="60">
        <f>$A$123</f>
        <v>45739</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5187.4799999999996</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5159.05</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5159.25</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5159.18</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5165.8</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5159.01</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5158.24</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5157.74</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5157.8</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5158.05</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5158.25</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5158.2000000000007</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5158.25</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5158.34</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5158.72</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5158.7299999999996</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5158.87</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5158.93</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5154.6000000000004</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5156.1100000000006</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5156.04</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5174.1499999999996</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5341.37</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5253.9</v>
      </c>
      <c r="ER231" s="68"/>
      <c r="ES231" s="68"/>
      <c r="ET231" s="68"/>
      <c r="EU231" s="68"/>
      <c r="EV231" s="69"/>
    </row>
    <row r="232" spans="1:152" s="29" customFormat="1" ht="15.75" customHeight="1" x14ac:dyDescent="0.2">
      <c r="A232" s="60">
        <f>$A$124</f>
        <v>45740</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5174.6399999999994</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5159.51</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5159.6399999999994</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5159.25</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5164.58</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5167.24</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5181.7700000000004</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5302.63</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5158.58</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5258.6100000000006</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5215.08</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5213.21</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5295.68</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5302.63</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5315.34</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5320.5</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5322.24</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5310.42</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5377.97</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5394.25</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5351.02</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5263.48</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5310.32</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5222.87</v>
      </c>
      <c r="ER232" s="68"/>
      <c r="ES232" s="68"/>
      <c r="ET232" s="68"/>
      <c r="EU232" s="68"/>
      <c r="EV232" s="69"/>
    </row>
    <row r="233" spans="1:152" s="29" customFormat="1" ht="15.75" customHeight="1" x14ac:dyDescent="0.2">
      <c r="A233" s="60">
        <f>$A$125</f>
        <v>45741</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5162.59</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5159.67</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5159.75</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5159.74</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5159.51</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5159.3999999999996</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5164.12</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5276.47</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5158.47</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5229.5300000000007</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5192.32</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5191.7000000000007</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5286.5</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5293.18</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5303.47</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5308.59</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5305.46</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5297.3099999999995</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5379.55</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5361.99</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5314.18</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5223.3999999999996</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5303.38</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5223.37</v>
      </c>
      <c r="ER233" s="68"/>
      <c r="ES233" s="68"/>
      <c r="ET233" s="68"/>
      <c r="EU233" s="68"/>
      <c r="EV233" s="69"/>
    </row>
    <row r="234" spans="1:152" s="29" customFormat="1" ht="15.75" customHeight="1" x14ac:dyDescent="0.2">
      <c r="A234" s="60">
        <f>$A$126</f>
        <v>45742</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5181.8600000000006</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5161.88</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5160.4799999999996</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5159.76</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5174.6100000000006</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5176.8</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5204.96</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5365.72</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5184.43</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5292.37</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5251.09</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5257.3899999999994</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5354.4400000000005</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5355.96</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5370.55</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5371.75</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5371.51</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5362.35</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5451.29</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5434.58</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5399.75</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5319.07</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5431.29</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5281</v>
      </c>
      <c r="ER234" s="68"/>
      <c r="ES234" s="68"/>
      <c r="ET234" s="68"/>
      <c r="EU234" s="68"/>
      <c r="EV234" s="69"/>
    </row>
    <row r="235" spans="1:152" s="29" customFormat="1" ht="15.75" customHeight="1" x14ac:dyDescent="0.2">
      <c r="A235" s="60">
        <f>$A$127</f>
        <v>45743</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5181.6499999999996</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5159.3600000000006</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5159.54</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5159.49</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5169.97</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5169.18</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5187.59</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5340.54</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5157.57</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5217.05</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5235.01</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5241.5300000000007</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5295.02</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5313.76</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5353.26</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5360.6</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5357.87</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5346.93</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5435.1900000000005</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5413.96</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5377.05</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5288.6900000000005</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5419.84</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5269.9500000000007</v>
      </c>
      <c r="ER235" s="68"/>
      <c r="ES235" s="68"/>
      <c r="ET235" s="68"/>
      <c r="EU235" s="68"/>
      <c r="EV235" s="69"/>
    </row>
    <row r="236" spans="1:152" s="29" customFormat="1" ht="15.75" customHeight="1" x14ac:dyDescent="0.2">
      <c r="A236" s="60">
        <f>$A$128</f>
        <v>45744</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5171.21</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5159.26</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5159.43</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5159.4500000000007</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5159.3999999999996</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5159.2700000000004</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5166.42</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5307.7000000000007</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5158.33</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5189.41</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5207.9500000000007</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5213.16</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5264.29</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5280.51</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5315.59</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5322.33</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5322.2800000000007</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5316.72</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5392.93</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5368.1</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5336.32</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5249.47</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5355.7000000000007</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5230.18</v>
      </c>
      <c r="ER236" s="68"/>
      <c r="ES236" s="68"/>
      <c r="ET236" s="68"/>
      <c r="EU236" s="68"/>
      <c r="EV236" s="69"/>
    </row>
    <row r="237" spans="1:152" s="29" customFormat="1" ht="15.75" customHeight="1" x14ac:dyDescent="0.2">
      <c r="A237" s="60">
        <f>$A$129</f>
        <v>45745</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5177.3099999999995</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5159.47</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5159.5599999999995</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5159.54</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5166.6100000000006</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5164.8600000000006</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5158.87</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5180.58</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5158.74</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5162.42</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5198.33</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5202.8899999999994</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5192.93</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5188.33</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5159.1499999999996</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5159.22</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5159.2700000000004</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5158.75</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5156.12</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5155.8600000000006</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5223.5</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5155.9400000000005</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5285.13</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5207.0599999999995</v>
      </c>
      <c r="ER237" s="68"/>
      <c r="ES237" s="68"/>
      <c r="ET237" s="68"/>
      <c r="EU237" s="68"/>
      <c r="EV237" s="69"/>
    </row>
    <row r="238" spans="1:152" s="29" customFormat="1" ht="15.75" customHeight="1" x14ac:dyDescent="0.2">
      <c r="A238" s="60">
        <f>$A$130</f>
        <v>45746</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5178.42</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5158.8999999999996</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5159</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5159.13</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5163.62</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5158.91</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5157.87</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5157.83</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5158.29</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5158.6000000000004</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5158.6499999999996</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5158.71</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5158.75</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5158.96</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5158.91</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5159.1100000000006</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5159.1100000000006</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5159.17</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5156.7299999999996</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5155.2700000000004</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5157.66</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5179.75</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5334.04</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5214.41</v>
      </c>
      <c r="ER238" s="68"/>
      <c r="ES238" s="68"/>
      <c r="ET238" s="68"/>
      <c r="EU238" s="68"/>
      <c r="EV238" s="69"/>
    </row>
    <row r="239" spans="1:152" s="29" customFormat="1" ht="15.75" customHeight="1" x14ac:dyDescent="0.2">
      <c r="A239" s="60">
        <f>$A$131</f>
        <v>45747</v>
      </c>
      <c r="B239" s="61"/>
      <c r="C239" s="61"/>
      <c r="D239" s="61"/>
      <c r="E239" s="61"/>
      <c r="F239" s="61"/>
      <c r="G239" s="61"/>
      <c r="H239" s="62"/>
      <c r="I239" s="63">
        <f>IF($A239="-","-",ROUND(VLOOKUP($A239+ROUND(LEFT(I$208,1)/24,5),'[1]ОАО "АТС"'!$A$57:$F$800,6,FALSE)+HLOOKUP($DL$206,'[1]Сбытовая надбавка'!$F$5:$H$6,2,FALSE),2)+'[1]Иные услуги'!$C$6+HLOOKUP($DR$205,'[1]Услуги по передаче'!$G$5:$J$7,2,FALSE))</f>
        <v>5193.9400000000005</v>
      </c>
      <c r="J239" s="68"/>
      <c r="K239" s="68"/>
      <c r="L239" s="68"/>
      <c r="M239" s="68"/>
      <c r="N239" s="69"/>
      <c r="O239" s="63">
        <f>IF($A239="-","-",ROUND(VLOOKUP($A239+ROUND(LEFT(O$208,1)/24,5),'[1]ОАО "АТС"'!$A$57:$F$800,6,FALSE)+HLOOKUP($DL$206,'[1]Сбытовая надбавка'!$F$5:$H$6,2,FALSE),2)+'[1]Иные услуги'!$C$6+HLOOKUP($DR$205,'[1]Услуги по передаче'!$G$5:$J$7,2,FALSE))</f>
        <v>5159.1100000000006</v>
      </c>
      <c r="P239" s="68"/>
      <c r="Q239" s="68"/>
      <c r="R239" s="68"/>
      <c r="S239" s="68"/>
      <c r="T239" s="69"/>
      <c r="U239" s="63">
        <f>IF($A239="-","-",ROUND(VLOOKUP($A239+ROUND(LEFT(U$208,1)/24,5),'[1]ОАО "АТС"'!$A$57:$F$800,6,FALSE)+HLOOKUP($DL$206,'[1]Сбытовая надбавка'!$F$5:$H$6,2,FALSE),2)+'[1]Иные услуги'!$C$6+HLOOKUP($DR$205,'[1]Услуги по передаче'!$G$5:$J$7,2,FALSE))</f>
        <v>5159.3500000000004</v>
      </c>
      <c r="V239" s="68"/>
      <c r="W239" s="68"/>
      <c r="X239" s="68"/>
      <c r="Y239" s="68"/>
      <c r="Z239" s="69"/>
      <c r="AA239" s="63">
        <f>IF($A239="-","-",ROUND(VLOOKUP($A239+ROUND(LEFT(AA$208,1)/24,5),'[1]ОАО "АТС"'!$A$57:$F$800,6,FALSE)+HLOOKUP($DL$206,'[1]Сбытовая надбавка'!$F$5:$H$6,2,FALSE),2)+'[1]Иные услуги'!$C$6+HLOOKUP($DR$205,'[1]Услуги по передаче'!$G$5:$J$7,2,FALSE))</f>
        <v>5159.3899999999994</v>
      </c>
      <c r="AB239" s="68"/>
      <c r="AC239" s="68"/>
      <c r="AD239" s="68"/>
      <c r="AE239" s="68"/>
      <c r="AF239" s="69"/>
      <c r="AG239" s="63">
        <f>IF($A239="-","-",ROUND(VLOOKUP($A239+ROUND(LEFT(AG$208,1)/24,5),'[1]ОАО "АТС"'!$A$57:$F$800,6,FALSE)+HLOOKUP($DL$206,'[1]Сбытовая надбавка'!$F$5:$H$6,2,FALSE),2)+'[1]Иные услуги'!$C$6+HLOOKUP($DR$205,'[1]Услуги по передаче'!$G$5:$J$7,2,FALSE))</f>
        <v>5165.16</v>
      </c>
      <c r="AH239" s="68"/>
      <c r="AI239" s="68"/>
      <c r="AJ239" s="68"/>
      <c r="AK239" s="68"/>
      <c r="AL239" s="69"/>
      <c r="AM239" s="63">
        <f>IF($A239="-","-",ROUND(VLOOKUP($A239+ROUND(LEFT(AM$208,1)/24,5),'[1]ОАО "АТС"'!$A$57:$F$800,6,FALSE)+HLOOKUP($DL$206,'[1]Сбытовая надбавка'!$F$5:$H$6,2,FALSE),2)+'[1]Иные услуги'!$C$6+HLOOKUP($DR$205,'[1]Услуги по передаче'!$G$5:$J$7,2,FALSE))</f>
        <v>5161.3999999999996</v>
      </c>
      <c r="AN239" s="68"/>
      <c r="AO239" s="68"/>
      <c r="AP239" s="68"/>
      <c r="AQ239" s="68"/>
      <c r="AR239" s="69"/>
      <c r="AS239" s="63">
        <f>IF($A239="-","-",ROUND(VLOOKUP($A239+ROUND(LEFT(AS$208,1)/24,5),'[1]ОАО "АТС"'!$A$57:$F$800,6,FALSE)+HLOOKUP($DL$206,'[1]Сбытовая надбавка'!$F$5:$H$6,2,FALSE),2)+'[1]Иные услуги'!$C$6+HLOOKUP($DR$205,'[1]Услуги по передаче'!$G$5:$J$7,2,FALSE))</f>
        <v>5158.2800000000007</v>
      </c>
      <c r="AT239" s="68"/>
      <c r="AU239" s="68"/>
      <c r="AV239" s="68"/>
      <c r="AW239" s="68"/>
      <c r="AX239" s="69"/>
      <c r="AY239" s="63">
        <f>IF($A239="-","-",ROUND(VLOOKUP($A239+ROUND(LEFT(AY$208,1)/24,5),'[1]ОАО "АТС"'!$A$57:$F$800,6,FALSE)+HLOOKUP($DL$206,'[1]Сбытовая надбавка'!$F$5:$H$6,2,FALSE),2)+'[1]Иные услуги'!$C$6+HLOOKUP($DR$205,'[1]Услуги по передаче'!$G$5:$J$7,2,FALSE))</f>
        <v>5202.8</v>
      </c>
      <c r="AZ239" s="68"/>
      <c r="BA239" s="68"/>
      <c r="BB239" s="68"/>
      <c r="BC239" s="68"/>
      <c r="BD239" s="69"/>
      <c r="BE239" s="63">
        <f>IF($A239="-","-",ROUND(VLOOKUP($A239+ROUND(LEFT(BE$208,1)/24,5),'[1]ОАО "АТС"'!$A$57:$F$800,6,FALSE)+HLOOKUP($DL$206,'[1]Сбытовая надбавка'!$F$5:$H$6,2,FALSE),2)+'[1]Иные услуги'!$C$6+HLOOKUP($DR$205,'[1]Услуги по передаче'!$G$5:$J$7,2,FALSE))</f>
        <v>5158.2800000000007</v>
      </c>
      <c r="BF239" s="68"/>
      <c r="BG239" s="68"/>
      <c r="BH239" s="68"/>
      <c r="BI239" s="68"/>
      <c r="BJ239" s="69"/>
      <c r="BK239" s="63">
        <f>IF($A239="-","-",ROUND(VLOOKUP($A239+ROUND(LEFT(BK$208,1)/24,5),'[1]ОАО "АТС"'!$A$57:$F$800,6,FALSE)+HLOOKUP($DL$206,'[1]Сбытовая надбавка'!$F$5:$H$6,2,FALSE),2)+'[1]Иные услуги'!$C$6+HLOOKUP($DR$205,'[1]Услуги по передаче'!$G$5:$J$7,2,FALSE))</f>
        <v>5162.8099999999995</v>
      </c>
      <c r="BL239" s="68"/>
      <c r="BM239" s="68"/>
      <c r="BN239" s="68"/>
      <c r="BO239" s="68"/>
      <c r="BP239" s="69"/>
      <c r="BQ239" s="63">
        <f>IF($A239="-","-",ROUND(VLOOKUP($A239+ROUND(LEFT(BQ$208,2)/24,5),'[1]ОАО "АТС"'!$A$57:$F$800,6,FALSE)+HLOOKUP($DL$206,'[1]Сбытовая надбавка'!$F$5:$H$6,2,FALSE),2)+'[1]Иные услуги'!$C$6+HLOOKUP($DR$205,'[1]Услуги по передаче'!$G$5:$J$7,2,FALSE))</f>
        <v>5210.5</v>
      </c>
      <c r="BR239" s="68"/>
      <c r="BS239" s="68"/>
      <c r="BT239" s="68"/>
      <c r="BU239" s="68"/>
      <c r="BV239" s="69"/>
      <c r="BW239" s="63">
        <f>IF($A239="-","-",ROUND(VLOOKUP($A239+ROUND(LEFT(BW$208,2)/24,5),'[1]ОАО "АТС"'!$A$57:$F$800,6,FALSE)+HLOOKUP($DL$206,'[1]Сбытовая надбавка'!$F$5:$H$6,2,FALSE),2)+'[1]Иные услуги'!$C$6+HLOOKUP($DR$205,'[1]Услуги по передаче'!$G$5:$J$7,2,FALSE))</f>
        <v>5216.25</v>
      </c>
      <c r="BX239" s="68"/>
      <c r="BY239" s="68"/>
      <c r="BZ239" s="68"/>
      <c r="CA239" s="68"/>
      <c r="CB239" s="69"/>
      <c r="CC239" s="63">
        <f>IF($A239="-","-",ROUND(VLOOKUP($A239+ROUND(LEFT(CC$208,2)/24,5),'[1]ОАО "АТС"'!$A$57:$F$800,6,FALSE)+HLOOKUP($DL$206,'[1]Сбытовая надбавка'!$F$5:$H$6,2,FALSE),2)+'[1]Иные услуги'!$C$6+HLOOKUP($DR$205,'[1]Услуги по передаче'!$G$5:$J$7,2,FALSE))</f>
        <v>5203.46</v>
      </c>
      <c r="CD239" s="68"/>
      <c r="CE239" s="68"/>
      <c r="CF239" s="68"/>
      <c r="CG239" s="68"/>
      <c r="CH239" s="69"/>
      <c r="CI239" s="63">
        <f>IF($A239="-","-",ROUND(VLOOKUP($A239+ROUND(LEFT(CI$208,2)/24,5),'[1]ОАО "АТС"'!$A$57:$F$800,6,FALSE)+HLOOKUP($DL$206,'[1]Сбытовая надбавка'!$F$5:$H$6,2,FALSE),2)+'[1]Иные услуги'!$C$6+HLOOKUP($DR$205,'[1]Услуги по передаче'!$G$5:$J$7,2,FALSE))</f>
        <v>5196.75</v>
      </c>
      <c r="CJ239" s="68"/>
      <c r="CK239" s="68"/>
      <c r="CL239" s="68"/>
      <c r="CM239" s="68"/>
      <c r="CN239" s="69"/>
      <c r="CO239" s="63">
        <f>IF($A239="-","-",ROUND(VLOOKUP($A239+ROUND(LEFT(CO$208,2)/24,5),'[1]ОАО "АТС"'!$A$57:$F$800,6,FALSE)+HLOOKUP($DL$206,'[1]Сбытовая надбавка'!$F$5:$H$6,2,FALSE),2)+'[1]Иные услуги'!$C$6+HLOOKUP($DR$205,'[1]Услуги по передаче'!$G$5:$J$7,2,FALSE))</f>
        <v>5157.75</v>
      </c>
      <c r="CP239" s="68"/>
      <c r="CQ239" s="68"/>
      <c r="CR239" s="68"/>
      <c r="CS239" s="68"/>
      <c r="CT239" s="69"/>
      <c r="CU239" s="63">
        <f>IF($A239="-","-",ROUND(VLOOKUP($A239+ROUND(LEFT(CU$208,2)/24,5),'[1]ОАО "АТС"'!$A$57:$F$800,6,FALSE)+HLOOKUP($DL$206,'[1]Сбытовая надбавка'!$F$5:$H$6,2,FALSE),2)+'[1]Иные услуги'!$C$6+HLOOKUP($DR$205,'[1]Услуги по передаче'!$G$5:$J$7,2,FALSE))</f>
        <v>5157.57</v>
      </c>
      <c r="CV239" s="68"/>
      <c r="CW239" s="68"/>
      <c r="CX239" s="68"/>
      <c r="CY239" s="68"/>
      <c r="CZ239" s="69"/>
      <c r="DA239" s="63">
        <f>IF($A239="-","-",ROUND(VLOOKUP($A239+ROUND(LEFT(DA$208,2)/24,5),'[1]ОАО "АТС"'!$A$57:$F$800,6,FALSE)+HLOOKUP($DL$206,'[1]Сбытовая надбавка'!$F$5:$H$6,2,FALSE),2)+'[1]Иные услуги'!$C$6+HLOOKUP($DR$205,'[1]Услуги по передаче'!$G$5:$J$7,2,FALSE))</f>
        <v>5158</v>
      </c>
      <c r="DB239" s="68"/>
      <c r="DC239" s="68"/>
      <c r="DD239" s="68"/>
      <c r="DE239" s="68"/>
      <c r="DF239" s="69"/>
      <c r="DG239" s="63">
        <f>IF($A239="-","-",ROUND(VLOOKUP($A239+ROUND(LEFT(DG$208,2)/24,5),'[1]ОАО "АТС"'!$A$57:$F$800,6,FALSE)+HLOOKUP($DL$206,'[1]Сбытовая надбавка'!$F$5:$H$6,2,FALSE),2)+'[1]Иные услуги'!$C$6+HLOOKUP($DR$205,'[1]Услуги по передаче'!$G$5:$J$7,2,FALSE))</f>
        <v>5158.6000000000004</v>
      </c>
      <c r="DH239" s="68"/>
      <c r="DI239" s="68"/>
      <c r="DJ239" s="68"/>
      <c r="DK239" s="68"/>
      <c r="DL239" s="69"/>
      <c r="DM239" s="63">
        <f>IF($A239="-","-",ROUND(VLOOKUP($A239+ROUND(LEFT(DM$208,2)/24,5),'[1]ОАО "АТС"'!$A$57:$F$800,6,FALSE)+HLOOKUP($DL$206,'[1]Сбытовая надбавка'!$F$5:$H$6,2,FALSE),2)+'[1]Иные услуги'!$C$6+HLOOKUP($DR$205,'[1]Услуги по передаче'!$G$5:$J$7,2,FALSE))</f>
        <v>5156.32</v>
      </c>
      <c r="DN239" s="68"/>
      <c r="DO239" s="68"/>
      <c r="DP239" s="68"/>
      <c r="DQ239" s="68"/>
      <c r="DR239" s="69"/>
      <c r="DS239" s="63">
        <f>IF($A239="-","-",ROUND(VLOOKUP($A239+ROUND(LEFT(DS$208,2)/24,5),'[1]ОАО "АТС"'!$A$57:$F$800,6,FALSE)+HLOOKUP($DL$206,'[1]Сбытовая надбавка'!$F$5:$H$6,2,FALSE),2)+'[1]Иные услуги'!$C$6+HLOOKUP($DR$205,'[1]Услуги по передаче'!$G$5:$J$7,2,FALSE))</f>
        <v>5155.72</v>
      </c>
      <c r="DT239" s="68"/>
      <c r="DU239" s="68"/>
      <c r="DV239" s="68"/>
      <c r="DW239" s="68"/>
      <c r="DX239" s="69"/>
      <c r="DY239" s="63">
        <f>IF($A239="-","-",ROUND(VLOOKUP($A239+ROUND(LEFT(DY$208,2)/24,5),'[1]ОАО "АТС"'!$A$57:$F$800,6,FALSE)+HLOOKUP($DL$206,'[1]Сбытовая надбавка'!$F$5:$H$6,2,FALSE),2)+'[1]Иные услуги'!$C$6+HLOOKUP($DR$205,'[1]Услуги по передаче'!$G$5:$J$7,2,FALSE))</f>
        <v>5236.57</v>
      </c>
      <c r="DZ239" s="68"/>
      <c r="EA239" s="68"/>
      <c r="EB239" s="68"/>
      <c r="EC239" s="68"/>
      <c r="ED239" s="69"/>
      <c r="EE239" s="63">
        <f>IF($A239="-","-",ROUND(VLOOKUP($A239+ROUND(LEFT(EE$208,2)/24,5),'[1]ОАО "АТС"'!$A$57:$F$800,6,FALSE)+HLOOKUP($DL$206,'[1]Сбытовая надбавка'!$F$5:$H$6,2,FALSE),2)+'[1]Иные услуги'!$C$6+HLOOKUP($DR$205,'[1]Услуги по передаче'!$G$5:$J$7,2,FALSE))</f>
        <v>5156.79</v>
      </c>
      <c r="EF239" s="68"/>
      <c r="EG239" s="68"/>
      <c r="EH239" s="68"/>
      <c r="EI239" s="68"/>
      <c r="EJ239" s="69"/>
      <c r="EK239" s="63">
        <f>IF($A239="-","-",ROUND(VLOOKUP($A239+ROUND(LEFT(EK$208,2)/24,5),'[1]ОАО "АТС"'!$A$57:$F$800,6,FALSE)+HLOOKUP($DL$206,'[1]Сбытовая надбавка'!$F$5:$H$6,2,FALSE),2)+'[1]Иные услуги'!$C$6+HLOOKUP($DR$205,'[1]Услуги по передаче'!$G$5:$J$7,2,FALSE))</f>
        <v>5348.76</v>
      </c>
      <c r="EL239" s="68"/>
      <c r="EM239" s="68"/>
      <c r="EN239" s="68"/>
      <c r="EO239" s="68"/>
      <c r="EP239" s="69"/>
      <c r="EQ239" s="63">
        <f>IF($A239="-","-",ROUND(VLOOKUP($A239+ROUND(LEFT(EQ$208,2)/24,5),'[1]ОАО "АТС"'!$A$57:$F$800,6,FALSE)+HLOOKUP($DL$206,'[1]Сбытовая надбавка'!$F$5:$H$6,2,FALSE),2)+'[1]Иные услуги'!$C$6+HLOOKUP($DR$205,'[1]Услуги по передаче'!$G$5:$J$7,2,FALSE))</f>
        <v>5203.7000000000007</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45717</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4916.88</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4824.83</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4786.2299999999996</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4775.58</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4779.76</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4820.42</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4979.6000000000004</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5026.3999999999996</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4813.3900000000003</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4923.21</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5008.66</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5023.95</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4980.99</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4984.25</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4975.1499999999996</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4980.1499999999996</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4978.12</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4992.46</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5207.91</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5213.66</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5094.2</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5067.7700000000004</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5013.68</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4960.78</v>
      </c>
      <c r="ER245" s="68"/>
      <c r="ES245" s="68"/>
      <c r="ET245" s="68"/>
      <c r="EU245" s="68"/>
      <c r="EV245" s="69"/>
    </row>
    <row r="246" spans="1:152" s="29" customFormat="1" ht="15.75" customHeight="1" x14ac:dyDescent="0.2">
      <c r="A246" s="60">
        <f>$A$102</f>
        <v>45718</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4873.68</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4790.8900000000003</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4745.2299999999996</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4737.22</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4760.07</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4795.25</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4926.41</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4995.67</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4754.16</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4853.6400000000003</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4934.6499999999996</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4946.34</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4964.37</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4955.3900000000003</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4953.41</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4922.26</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4931.24</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4964.93</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5114.01</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5145.8600000000006</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5123.24</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5082.04</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5099.16</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5000.8900000000003</v>
      </c>
      <c r="ER246" s="68"/>
      <c r="ES246" s="68"/>
      <c r="ET246" s="68"/>
      <c r="EU246" s="68"/>
      <c r="EV246" s="69"/>
    </row>
    <row r="247" spans="1:152" s="29" customFormat="1" ht="15.75" customHeight="1" x14ac:dyDescent="0.2">
      <c r="A247" s="60">
        <f>$A$103</f>
        <v>45719</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4882.87</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4808.43</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4764.78</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4757.57</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4775.57</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4855.01</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5030.46</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5243.6900000000005</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5000.16</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5195.04</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5316.4500000000007</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5313.58</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5309.1399999999994</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5298.8600000000006</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5174.8999999999996</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5155.87</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5129.68</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5106.92</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5284.38</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5316.2000000000007</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5192.3999999999996</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5161.76</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5080.4400000000005</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4976.07</v>
      </c>
      <c r="ER247" s="68"/>
      <c r="ES247" s="68"/>
      <c r="ET247" s="68"/>
      <c r="EU247" s="68"/>
      <c r="EV247" s="69"/>
    </row>
    <row r="248" spans="1:152" s="29" customFormat="1" ht="15.75" customHeight="1" x14ac:dyDescent="0.2">
      <c r="A248" s="60">
        <f>$A$104</f>
        <v>45720</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4813.12</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4752</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4716.0600000000004</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4713.1000000000004</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4736.63</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4786.97</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4940.5200000000004</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5086.13</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4879.62</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4989.6000000000004</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5040.3600000000006</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5035.63</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5042.51</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5044.1499999999996</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5048.3600000000006</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5030.57</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5012.3999999999996</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5016.8</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5105.45</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5099.3600000000006</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5081.75</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5010.12</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5003.04</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4835.93</v>
      </c>
      <c r="ER248" s="68"/>
      <c r="ES248" s="68"/>
      <c r="ET248" s="68"/>
      <c r="EU248" s="68"/>
      <c r="EV248" s="69"/>
    </row>
    <row r="249" spans="1:152" s="29" customFormat="1" ht="15.75" customHeight="1" x14ac:dyDescent="0.2">
      <c r="A249" s="60">
        <f>$A$105</f>
        <v>45721</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4700.08</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4676.24</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4668.59</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4674.8900000000003</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4677.6100000000006</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4718.41</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4889.1000000000004</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5059.99</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4867.7700000000004</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4991.66</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5042.22</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5064.57</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5038.25</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5035.7</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5042.93</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5026.53</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5012.7</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5023.88</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5114.92</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5115.32</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5100.79</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4993.21</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4999.3100000000004</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4848.3500000000004</v>
      </c>
      <c r="ER249" s="68"/>
      <c r="ES249" s="68"/>
      <c r="ET249" s="68"/>
      <c r="EU249" s="68"/>
      <c r="EV249" s="69"/>
    </row>
    <row r="250" spans="1:152" s="29" customFormat="1" ht="15.75" customHeight="1" x14ac:dyDescent="0.2">
      <c r="A250" s="60">
        <f>$A$106</f>
        <v>45722</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4818.75</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4782.3600000000006</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4755.53</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4749.8600000000006</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4758.4799999999996</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4806.88</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5009.68</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5212.76</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4884.03</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5240.6399999999994</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5368.12</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5398.57</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5392.97</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5385.93</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5368.23</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5327.55</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5287.46</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5022.04</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5127.0200000000004</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5169.63</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5388.02</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5261.29</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5136.72</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4974.3</v>
      </c>
      <c r="ER250" s="68"/>
      <c r="ES250" s="68"/>
      <c r="ET250" s="68"/>
      <c r="EU250" s="68"/>
      <c r="EV250" s="69"/>
    </row>
    <row r="251" spans="1:152" s="29" customFormat="1" ht="15.75" customHeight="1" x14ac:dyDescent="0.2">
      <c r="A251" s="60">
        <f>$A$107</f>
        <v>45723</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4851.49</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4782.29</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4755.09</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4749.3100000000004</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4767.97</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4840.58</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5061.2</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5152.96</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4856.2299999999996</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5199.62</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5340.7800000000007</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5372.3600000000006</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5357.91</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5389.96</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5380.3600000000006</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5341.37</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5300.99</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5115.75</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5199.5200000000004</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5541.5300000000007</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5395.26</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5267.4400000000005</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5168.05</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4983.08</v>
      </c>
      <c r="ER251" s="68"/>
      <c r="ES251" s="68"/>
      <c r="ET251" s="68"/>
      <c r="EU251" s="68"/>
      <c r="EV251" s="69"/>
    </row>
    <row r="252" spans="1:152" s="29" customFormat="1" ht="15.75" customHeight="1" x14ac:dyDescent="0.2">
      <c r="A252" s="60">
        <f>$A$108</f>
        <v>45724</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4883.84</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4832.76</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4803.29</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4793.8900000000003</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4802.16</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4837.93</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5054.9799999999996</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5331.67</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4782.2</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5049.12</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5212.6399999999994</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5243.83</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5248.91</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5265.79</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5213.21</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5199.0200000000004</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5202.32</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5288.99</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5570.7000000000007</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5481.48</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5320.33</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5218.87</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5158.54</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5014.5200000000004</v>
      </c>
      <c r="ER252" s="68"/>
      <c r="ES252" s="68"/>
      <c r="ET252" s="68"/>
      <c r="EU252" s="68"/>
      <c r="EV252" s="69"/>
    </row>
    <row r="253" spans="1:152" s="29" customFormat="1" ht="15.75" customHeight="1" x14ac:dyDescent="0.2">
      <c r="A253" s="60">
        <f>$A$109</f>
        <v>45725</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4946.62</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4894.54</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4735.5</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4712.99</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4716.9400000000005</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4774.3900000000003</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4852.91</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4868.68</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4653.8900000000003</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4882.41</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5023.6000000000004</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5072.58</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5075.79</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5077.1100000000006</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5070.87</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5058.7299999999996</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5214.92</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5365.48</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5005.75</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5435.46</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5325.7000000000007</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5175.2800000000007</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5285.74</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5104.92</v>
      </c>
      <c r="ER253" s="68"/>
      <c r="ES253" s="68"/>
      <c r="ET253" s="68"/>
      <c r="EU253" s="68"/>
      <c r="EV253" s="69"/>
    </row>
    <row r="254" spans="1:152" s="29" customFormat="1" ht="15.75" customHeight="1" x14ac:dyDescent="0.2">
      <c r="A254" s="60">
        <f>$A$110</f>
        <v>45726</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4877.8100000000004</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4832.21</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4763.3500000000004</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4755.63</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4767.8600000000006</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4835.0600000000004</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5063.59</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5468.15</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4862.58</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5027</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5058.5200000000004</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5376.59</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5066.75</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5088.3600000000006</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5410.15</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5106.3900000000003</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5339.5300000000007</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5409.91</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5173.92</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5235.72</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5440.58</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5275.67</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5292.48</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5073.67</v>
      </c>
      <c r="ER254" s="68"/>
      <c r="ES254" s="68"/>
      <c r="ET254" s="68"/>
      <c r="EU254" s="68"/>
      <c r="EV254" s="69"/>
    </row>
    <row r="255" spans="1:152" s="29" customFormat="1" ht="15.75" customHeight="1" x14ac:dyDescent="0.2">
      <c r="A255" s="60">
        <f>$A$111</f>
        <v>45727</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4776.8</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4693.95</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4728.12</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4721.37</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4736.0200000000004</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4791.59</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4995.1100000000006</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5126.79</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4801.83</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5173.88</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4980.45</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5004.8999999999996</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5015.1100000000006</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5022.2</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5367.26</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5343.97</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5299.6399999999994</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5370.24</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5090.95</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5099.2</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5110.24</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5243.04</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5278.1399999999994</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5053.18</v>
      </c>
      <c r="ER255" s="68"/>
      <c r="ES255" s="68"/>
      <c r="ET255" s="68"/>
      <c r="EU255" s="68"/>
      <c r="EV255" s="69"/>
    </row>
    <row r="256" spans="1:152" s="29" customFormat="1" ht="15.75" customHeight="1" x14ac:dyDescent="0.2">
      <c r="A256" s="60">
        <f>$A$112</f>
        <v>45728</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4717.87</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4690.67</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4683.3500000000004</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4678.6400000000003</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4699.75</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4720.79</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4814.43</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4926.6900000000005</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4744.66</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4832.59</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4845.0600000000004</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4845.66</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4817.3999999999996</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4808.1400000000003</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4786.01</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4775.1000000000004</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4758.05</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4756.6000000000004</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4843.62</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4874.1400000000003</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4842.83</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4758.6499999999996</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4902.6000000000004</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4768.99</v>
      </c>
      <c r="ER256" s="68"/>
      <c r="ES256" s="68"/>
      <c r="ET256" s="68"/>
      <c r="EU256" s="68"/>
      <c r="EV256" s="69"/>
    </row>
    <row r="257" spans="1:152" s="29" customFormat="1" ht="15.75" customHeight="1" x14ac:dyDescent="0.2">
      <c r="A257" s="60">
        <f>$A$113</f>
        <v>45729</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4698.46</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4676.82</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4670.72</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4666.83</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4691.24</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4709.92</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4794.6400000000003</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4896.08</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4730.55</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4830.1499999999996</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4879.04</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4873.75</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4852.8500000000004</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4839.13</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4837.7700000000004</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4835.28</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4824.1900000000005</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4813.7700000000004</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4911.29</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4911.0600000000004</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4878.09</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4796.3500000000004</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4904</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4761.4400000000005</v>
      </c>
      <c r="ER257" s="68"/>
      <c r="ES257" s="68"/>
      <c r="ET257" s="68"/>
      <c r="EU257" s="68"/>
      <c r="EV257" s="69"/>
    </row>
    <row r="258" spans="1:152" s="29" customFormat="1" ht="15.75" customHeight="1" x14ac:dyDescent="0.2">
      <c r="A258" s="60">
        <f>$A$114</f>
        <v>45730</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4699.76</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4681.32</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4675.09</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4675.1100000000006</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4697.63</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4707.4799999999996</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4780.1000000000004</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4906.32</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4730.3999999999996</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4827.07</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4837.46</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4837.8600000000006</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4799.6400000000003</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4789.68</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4782.9799999999996</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4774.1499999999996</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4757.18</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4757</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4868.6400000000003</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4899.99</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4864.67</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4795.7299999999996</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4923.33</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4799.2299999999996</v>
      </c>
      <c r="ER258" s="68"/>
      <c r="ES258" s="68"/>
      <c r="ET258" s="68"/>
      <c r="EU258" s="68"/>
      <c r="EV258" s="69"/>
    </row>
    <row r="259" spans="1:152" s="29" customFormat="1" ht="15.75" customHeight="1" x14ac:dyDescent="0.2">
      <c r="A259" s="60">
        <f>$A$115</f>
        <v>45731</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4738.4799999999996</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4693.41</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4662.12</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4656.8500000000004</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4714.25</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4711.75</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4680.8100000000004</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4754.8500000000004</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4655.01</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4655.38</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4673.22</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4682.7700000000004</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4669.3900000000003</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4655.71</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4656.2700000000004</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4657.1400000000003</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4656.97</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4657.0200000000004</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4689.4799999999996</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4734.2</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4675.79</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4652.3100000000004</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4884.55</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4771.4400000000005</v>
      </c>
      <c r="ER259" s="68"/>
      <c r="ES259" s="68"/>
      <c r="ET259" s="68"/>
      <c r="EU259" s="68"/>
      <c r="EV259" s="69"/>
    </row>
    <row r="260" spans="1:152" s="29" customFormat="1" ht="15.75" customHeight="1" x14ac:dyDescent="0.2">
      <c r="A260" s="60">
        <f>$A$116</f>
        <v>45732</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4672.32</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4657.51</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4657.6499999999996</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4657.68</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4661.09</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4660.2</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4656.6900000000005</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4656.3600000000006</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4656.6000000000004</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4656.45</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4656.55</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4656.43</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4656.6100000000006</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4656.6400000000003</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4657.1100000000006</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4657.54</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4657.59</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4657.59</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4675.32</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4698.8</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4680</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4653.72</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4764.68</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4697.5600000000004</v>
      </c>
      <c r="ER260" s="68"/>
      <c r="ES260" s="68"/>
      <c r="ET260" s="68"/>
      <c r="EU260" s="68"/>
      <c r="EV260" s="69"/>
    </row>
    <row r="261" spans="1:152" s="29" customFormat="1" ht="15.75" customHeight="1" x14ac:dyDescent="0.2">
      <c r="A261" s="60">
        <f>$A$117</f>
        <v>45733</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4681.4400000000005</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4665.3</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4659.45</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4657.66</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4670.3999999999996</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4680.3600000000006</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4702.1400000000003</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4842.12</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4656.41</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4724.5</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4750.71</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4736.88</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4697.93</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4690.4799999999996</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4672.83</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4664.53</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4667.54</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4674.76</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4765.5200000000004</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4799.96</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4746.8</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4653.71</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4840.4400000000005</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4759.46</v>
      </c>
      <c r="ER261" s="68"/>
      <c r="ES261" s="68"/>
      <c r="ET261" s="68"/>
      <c r="EU261" s="68"/>
      <c r="EV261" s="69"/>
    </row>
    <row r="262" spans="1:152" s="29" customFormat="1" ht="15.75" customHeight="1" x14ac:dyDescent="0.2">
      <c r="A262" s="60">
        <f>$A$118</f>
        <v>45734</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4738.8999999999996</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4689.29</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4681.1499999999996</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4672.6499999999996</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4700.75</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4713.1000000000004</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4760.71</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4862.63</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4661.99</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4740.57</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4766.24</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4756.8600000000006</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4719.91</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4714.6100000000006</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4698.37</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4682.28</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4686.59</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4690.9400000000005</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4768.93</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4813.1499999999996</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4766.1400000000003</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4682.96</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4757.54</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4679.49</v>
      </c>
      <c r="ER262" s="68"/>
      <c r="ES262" s="68"/>
      <c r="ET262" s="68"/>
      <c r="EU262" s="68"/>
      <c r="EV262" s="69"/>
    </row>
    <row r="263" spans="1:152" s="29" customFormat="1" ht="15.75" customHeight="1" x14ac:dyDescent="0.2">
      <c r="A263" s="60">
        <f>$A$119</f>
        <v>45735</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4666.37</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4663.92</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4662.13</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4661.1400000000003</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4663.32</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4734.03</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4790.0600000000004</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4875.3999999999996</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4707.8100000000004</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4798.53</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4838</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4833.13</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4815.38</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4801.13</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4798.66</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4797.46</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4789.03</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4784.34</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4868.3100000000004</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4866.8900000000003</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4833.4400000000005</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4756.1100000000006</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4837.3900000000003</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4776.17</v>
      </c>
      <c r="ER263" s="68"/>
      <c r="ES263" s="68"/>
      <c r="ET263" s="68"/>
      <c r="EU263" s="68"/>
      <c r="EV263" s="69"/>
    </row>
    <row r="264" spans="1:152" s="29" customFormat="1" ht="15.75" customHeight="1" x14ac:dyDescent="0.2">
      <c r="A264" s="60">
        <f>$A$120</f>
        <v>45736</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4690.18</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4666.2700000000004</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4657.03</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4657.07</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4698.84</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4678.16</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4708.18</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4866.5200000000004</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4683.03</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4785.5</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4788.66</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4778</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4747.8</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4753.1100000000006</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4752.3</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4765.63</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4757.6100000000006</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4742.17</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4837.6499999999996</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4888.3500000000004</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4846.76</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4774.6100000000006</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4837.83</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4732.74</v>
      </c>
      <c r="ER264" s="68"/>
      <c r="ES264" s="68"/>
      <c r="ET264" s="68"/>
      <c r="EU264" s="68"/>
      <c r="EV264" s="69"/>
    </row>
    <row r="265" spans="1:152" s="29" customFormat="1" ht="15.75" customHeight="1" x14ac:dyDescent="0.2">
      <c r="A265" s="60">
        <f>$A$121</f>
        <v>45737</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4688.1000000000004</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4663.43</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4657.7299999999996</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4657.68</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4671.3600000000006</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4673.03</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4700.95</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4843.55</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4676.26</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4771.22</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4803.6100000000006</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4783.51</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4757.97</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4763.33</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4767.87</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4776.66</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4777.59</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4814.17</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4903.34</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4881.34</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4857.93</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4763.04</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4883.71</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4754.92</v>
      </c>
      <c r="ER265" s="68"/>
      <c r="ES265" s="68"/>
      <c r="ET265" s="68"/>
      <c r="EU265" s="68"/>
      <c r="EV265" s="69"/>
    </row>
    <row r="266" spans="1:152" s="29" customFormat="1" ht="15.75" customHeight="1" x14ac:dyDescent="0.2">
      <c r="A266" s="60">
        <f>$A$122</f>
        <v>45738</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4688.8</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4659.18</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4657.49</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4657.58</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4672.66</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4665.45</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4657.1499999999996</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4697.8500000000004</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4656.8999999999996</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4670.92</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4713.97</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4719.72</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4707.41</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4701.5600000000004</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4657.2700000000004</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4657.42</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4657.43</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4657.41</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4653.32</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4655.25</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4755.97</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4661.13</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4867.1900000000005</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4759.43</v>
      </c>
      <c r="ER266" s="68"/>
      <c r="ES266" s="68"/>
      <c r="ET266" s="68"/>
      <c r="EU266" s="68"/>
      <c r="EV266" s="69"/>
    </row>
    <row r="267" spans="1:152" s="29" customFormat="1" ht="15.75" customHeight="1" x14ac:dyDescent="0.2">
      <c r="A267" s="60">
        <f>$A$123</f>
        <v>45739</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4685.93</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4657.5</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4657.7</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4657.63</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4664.25</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4657.46</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4656.6900000000005</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4656.1900000000005</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4656.25</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4656.5</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4656.7</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4656.6499999999996</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4656.7</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4656.79</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4657.17</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4657.18</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4657.32</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4657.38</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4653.05</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4654.5600000000004</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4654.49</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4672.6000000000004</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4839.82</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4752.3500000000004</v>
      </c>
      <c r="ER267" s="68"/>
      <c r="ES267" s="68"/>
      <c r="ET267" s="68"/>
      <c r="EU267" s="68"/>
      <c r="EV267" s="69"/>
    </row>
    <row r="268" spans="1:152" s="29" customFormat="1" ht="15.75" customHeight="1" x14ac:dyDescent="0.2">
      <c r="A268" s="60">
        <f>$A$124</f>
        <v>45740</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4673.09</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4657.96</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4658.09</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4657.7</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4663.03</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4665.6900000000005</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4680.22</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4801.08</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4657.03</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4757.0600000000004</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4713.53</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4711.66</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4794.13</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4801.08</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4813.79</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4818.95</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4820.6900000000005</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4808.87</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4876.42</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4892.7</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4849.47</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4761.93</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4808.7700000000004</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4721.32</v>
      </c>
      <c r="ER268" s="68"/>
      <c r="ES268" s="68"/>
      <c r="ET268" s="68"/>
      <c r="EU268" s="68"/>
      <c r="EV268" s="69"/>
    </row>
    <row r="269" spans="1:152" s="29" customFormat="1" ht="15.75" customHeight="1" x14ac:dyDescent="0.2">
      <c r="A269" s="60">
        <f>$A$125</f>
        <v>45741</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4661.04</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4658.12</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4658.2</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4658.1900000000005</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4657.96</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4657.8500000000004</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4662.57</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4774.92</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4656.92</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4727.9799999999996</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4690.7700000000004</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4690.1499999999996</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4784.95</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4791.63</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4801.92</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4807.04</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4803.91</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4795.76</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4878</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4860.4400000000005</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4812.63</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4721.8500000000004</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4801.83</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4721.82</v>
      </c>
      <c r="ER269" s="68"/>
      <c r="ES269" s="68"/>
      <c r="ET269" s="68"/>
      <c r="EU269" s="68"/>
      <c r="EV269" s="69"/>
    </row>
    <row r="270" spans="1:152" s="29" customFormat="1" ht="15.75" customHeight="1" x14ac:dyDescent="0.2">
      <c r="A270" s="60">
        <f>$A$126</f>
        <v>45742</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4680.3100000000004</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4660.33</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4658.93</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4658.21</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4673.0600000000004</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4675.25</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4703.41</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4864.17</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4682.88</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4790.82</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4749.54</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4755.84</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4852.8900000000003</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4854.41</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4869</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4870.2</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4869.96</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4860.8</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4949.74</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4933.03</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4898.2</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4817.5200000000004</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4929.74</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4779.45</v>
      </c>
      <c r="ER270" s="68"/>
      <c r="ES270" s="68"/>
      <c r="ET270" s="68"/>
      <c r="EU270" s="68"/>
      <c r="EV270" s="69"/>
    </row>
    <row r="271" spans="1:152" s="29" customFormat="1" ht="15.75" customHeight="1" x14ac:dyDescent="0.2">
      <c r="A271" s="60">
        <f>$A$127</f>
        <v>45743</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4680.1000000000004</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4657.8100000000004</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4657.99</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4657.9400000000005</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4668.42</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4667.63</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4686.04</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4838.99</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4656.0200000000004</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4715.5</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4733.46</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4739.9799999999996</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4793.47</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4812.21</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4851.71</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4859.05</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4856.32</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4845.38</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4933.6400000000003</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4912.41</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4875.5</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4787.1400000000003</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4918.29</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4768.3999999999996</v>
      </c>
      <c r="ER271" s="68"/>
      <c r="ES271" s="68"/>
      <c r="ET271" s="68"/>
      <c r="EU271" s="68"/>
      <c r="EV271" s="69"/>
    </row>
    <row r="272" spans="1:152" s="29" customFormat="1" ht="15.75" customHeight="1" x14ac:dyDescent="0.2">
      <c r="A272" s="60">
        <f>$A$128</f>
        <v>45744</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4669.66</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4657.71</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4657.88</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4657.8999999999996</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4657.8500000000004</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4657.72</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4664.87</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4806.1499999999996</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4656.78</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4687.8600000000006</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4706.3999999999996</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4711.6100000000006</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4762.74</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4778.96</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4814.04</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4820.78</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4820.7299999999996</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4815.17</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4891.38</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4866.55</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4834.7700000000004</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4747.92</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4854.1499999999996</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4728.63</v>
      </c>
      <c r="ER272" s="68"/>
      <c r="ES272" s="68"/>
      <c r="ET272" s="68"/>
      <c r="EU272" s="68"/>
      <c r="EV272" s="69"/>
    </row>
    <row r="273" spans="1:152" s="29" customFormat="1" ht="15.75" customHeight="1" x14ac:dyDescent="0.2">
      <c r="A273" s="60">
        <f>$A$129</f>
        <v>45745</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4675.76</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4657.92</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4658.01</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4657.99</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4665.0600000000004</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4663.3100000000004</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4657.32</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4679.03</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4657.1900000000005</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4660.87</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4696.78</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4701.34</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4691.38</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4686.78</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4657.6000000000004</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4657.67</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4657.72</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4657.2</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4654.57</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4654.3100000000004</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4721.95</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4654.3900000000003</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4783.58</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4705.51</v>
      </c>
      <c r="ER273" s="68"/>
      <c r="ES273" s="68"/>
      <c r="ET273" s="68"/>
      <c r="EU273" s="68"/>
      <c r="EV273" s="69"/>
    </row>
    <row r="274" spans="1:152" s="29" customFormat="1" ht="15.75" customHeight="1" x14ac:dyDescent="0.2">
      <c r="A274" s="60">
        <f>$A$130</f>
        <v>45746</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4676.87</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4657.3500000000004</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4657.45</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4657.58</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4662.07</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4657.3600000000006</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4656.32</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4656.28</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4656.74</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4657.05</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4657.1000000000004</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4657.16</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4657.2</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4657.41</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4657.3600000000006</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4657.5600000000004</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4657.5600000000004</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4657.62</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4655.18</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4653.72</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4656.1100000000006</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4678.2</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4832.49</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4712.8600000000006</v>
      </c>
      <c r="ER274" s="68"/>
      <c r="ES274" s="68"/>
      <c r="ET274" s="68"/>
      <c r="EU274" s="68"/>
      <c r="EV274" s="69"/>
    </row>
    <row r="275" spans="1:152" s="29" customFormat="1" ht="15.75" customHeight="1" x14ac:dyDescent="0.2">
      <c r="A275" s="60">
        <f>$A$131</f>
        <v>45747</v>
      </c>
      <c r="B275" s="61"/>
      <c r="C275" s="61"/>
      <c r="D275" s="61"/>
      <c r="E275" s="61"/>
      <c r="F275" s="61"/>
      <c r="G275" s="61"/>
      <c r="H275" s="62"/>
      <c r="I275" s="63">
        <f>IF($A275="-","-",ROUND(VLOOKUP($A275+ROUND(LEFT(I$244,1)/24,5),'[1]ОАО "АТС"'!$A$57:$F$800,6,FALSE)+HLOOKUP($DL$242,'[1]Сбытовая надбавка'!$F$5:$H$6,2,FALSE),2)+'[1]Иные услуги'!$C$6+HLOOKUP($DR$241,'[1]Услуги по передаче'!$G$5:$J$7,2,FALSE))</f>
        <v>4692.3900000000003</v>
      </c>
      <c r="J275" s="68"/>
      <c r="K275" s="68"/>
      <c r="L275" s="68"/>
      <c r="M275" s="68"/>
      <c r="N275" s="69"/>
      <c r="O275" s="63">
        <f>IF($A275="-","-",ROUND(VLOOKUP($A275+ROUND(LEFT(O$244,1)/24,5),'[1]ОАО "АТС"'!$A$57:$F$800,6,FALSE)+HLOOKUP($DL$242,'[1]Сбытовая надбавка'!$F$5:$H$6,2,FALSE),2)+'[1]Иные услуги'!$C$6+HLOOKUP($DR$241,'[1]Услуги по передаче'!$G$5:$J$7,2,FALSE))</f>
        <v>4657.5600000000004</v>
      </c>
      <c r="P275" s="68"/>
      <c r="Q275" s="68"/>
      <c r="R275" s="68"/>
      <c r="S275" s="68"/>
      <c r="T275" s="69"/>
      <c r="U275" s="63">
        <f>IF($A275="-","-",ROUND(VLOOKUP($A275+ROUND(LEFT(U$244,1)/24,5),'[1]ОАО "АТС"'!$A$57:$F$800,6,FALSE)+HLOOKUP($DL$242,'[1]Сбытовая надбавка'!$F$5:$H$6,2,FALSE),2)+'[1]Иные услуги'!$C$6+HLOOKUP($DR$241,'[1]Услуги по передаче'!$G$5:$J$7,2,FALSE))</f>
        <v>4657.8</v>
      </c>
      <c r="V275" s="68"/>
      <c r="W275" s="68"/>
      <c r="X275" s="68"/>
      <c r="Y275" s="68"/>
      <c r="Z275" s="69"/>
      <c r="AA275" s="63">
        <f>IF($A275="-","-",ROUND(VLOOKUP($A275+ROUND(LEFT(AA$244,1)/24,5),'[1]ОАО "АТС"'!$A$57:$F$800,6,FALSE)+HLOOKUP($DL$242,'[1]Сбытовая надбавка'!$F$5:$H$6,2,FALSE),2)+'[1]Иные услуги'!$C$6+HLOOKUP($DR$241,'[1]Услуги по передаче'!$G$5:$J$7,2,FALSE))</f>
        <v>4657.84</v>
      </c>
      <c r="AB275" s="68"/>
      <c r="AC275" s="68"/>
      <c r="AD275" s="68"/>
      <c r="AE275" s="68"/>
      <c r="AF275" s="69"/>
      <c r="AG275" s="63">
        <f>IF($A275="-","-",ROUND(VLOOKUP($A275+ROUND(LEFT(AG$244,1)/24,5),'[1]ОАО "АТС"'!$A$57:$F$800,6,FALSE)+HLOOKUP($DL$242,'[1]Сбытовая надбавка'!$F$5:$H$6,2,FALSE),2)+'[1]Иные услуги'!$C$6+HLOOKUP($DR$241,'[1]Услуги по передаче'!$G$5:$J$7,2,FALSE))</f>
        <v>4663.6100000000006</v>
      </c>
      <c r="AH275" s="68"/>
      <c r="AI275" s="68"/>
      <c r="AJ275" s="68"/>
      <c r="AK275" s="68"/>
      <c r="AL275" s="69"/>
      <c r="AM275" s="63">
        <f>IF($A275="-","-",ROUND(VLOOKUP($A275+ROUND(LEFT(AM$244,1)/24,5),'[1]ОАО "АТС"'!$A$57:$F$800,6,FALSE)+HLOOKUP($DL$242,'[1]Сбытовая надбавка'!$F$5:$H$6,2,FALSE),2)+'[1]Иные услуги'!$C$6+HLOOKUP($DR$241,'[1]Услуги по передаче'!$G$5:$J$7,2,FALSE))</f>
        <v>4659.8500000000004</v>
      </c>
      <c r="AN275" s="68"/>
      <c r="AO275" s="68"/>
      <c r="AP275" s="68"/>
      <c r="AQ275" s="68"/>
      <c r="AR275" s="69"/>
      <c r="AS275" s="63">
        <f>IF($A275="-","-",ROUND(VLOOKUP($A275+ROUND(LEFT(AS$244,1)/24,5),'[1]ОАО "АТС"'!$A$57:$F$800,6,FALSE)+HLOOKUP($DL$242,'[1]Сбытовая надбавка'!$F$5:$H$6,2,FALSE),2)+'[1]Иные услуги'!$C$6+HLOOKUP($DR$241,'[1]Услуги по передаче'!$G$5:$J$7,2,FALSE))</f>
        <v>4656.7299999999996</v>
      </c>
      <c r="AT275" s="68"/>
      <c r="AU275" s="68"/>
      <c r="AV275" s="68"/>
      <c r="AW275" s="68"/>
      <c r="AX275" s="69"/>
      <c r="AY275" s="63">
        <f>IF($A275="-","-",ROUND(VLOOKUP($A275+ROUND(LEFT(AY$244,1)/24,5),'[1]ОАО "АТС"'!$A$57:$F$800,6,FALSE)+HLOOKUP($DL$242,'[1]Сбытовая надбавка'!$F$5:$H$6,2,FALSE),2)+'[1]Иные услуги'!$C$6+HLOOKUP($DR$241,'[1]Услуги по передаче'!$G$5:$J$7,2,FALSE))</f>
        <v>4701.25</v>
      </c>
      <c r="AZ275" s="68"/>
      <c r="BA275" s="68"/>
      <c r="BB275" s="68"/>
      <c r="BC275" s="68"/>
      <c r="BD275" s="69"/>
      <c r="BE275" s="63">
        <f>IF($A275="-","-",ROUND(VLOOKUP($A275+ROUND(LEFT(BE$244,1)/24,5),'[1]ОАО "АТС"'!$A$57:$F$800,6,FALSE)+HLOOKUP($DL$242,'[1]Сбытовая надбавка'!$F$5:$H$6,2,FALSE),2)+'[1]Иные услуги'!$C$6+HLOOKUP($DR$241,'[1]Услуги по передаче'!$G$5:$J$7,2,FALSE))</f>
        <v>4656.7299999999996</v>
      </c>
      <c r="BF275" s="68"/>
      <c r="BG275" s="68"/>
      <c r="BH275" s="68"/>
      <c r="BI275" s="68"/>
      <c r="BJ275" s="69"/>
      <c r="BK275" s="63">
        <f>IF($A275="-","-",ROUND(VLOOKUP($A275+ROUND(LEFT(BK$244,1)/24,5),'[1]ОАО "АТС"'!$A$57:$F$800,6,FALSE)+HLOOKUP($DL$242,'[1]Сбытовая надбавка'!$F$5:$H$6,2,FALSE),2)+'[1]Иные услуги'!$C$6+HLOOKUP($DR$241,'[1]Услуги по передаче'!$G$5:$J$7,2,FALSE))</f>
        <v>4661.26</v>
      </c>
      <c r="BL275" s="68"/>
      <c r="BM275" s="68"/>
      <c r="BN275" s="68"/>
      <c r="BO275" s="68"/>
      <c r="BP275" s="69"/>
      <c r="BQ275" s="63">
        <f>IF($A275="-","-",ROUND(VLOOKUP($A275+ROUND(LEFT(BQ$244,2)/24,5),'[1]ОАО "АТС"'!$A$57:$F$800,6,FALSE)+HLOOKUP($DL$242,'[1]Сбытовая надбавка'!$F$5:$H$6,2,FALSE),2)+'[1]Иные услуги'!$C$6+HLOOKUP($DR$241,'[1]Услуги по передаче'!$G$5:$J$7,2,FALSE))</f>
        <v>4708.95</v>
      </c>
      <c r="BR275" s="68"/>
      <c r="BS275" s="68"/>
      <c r="BT275" s="68"/>
      <c r="BU275" s="68"/>
      <c r="BV275" s="69"/>
      <c r="BW275" s="63">
        <f>IF($A275="-","-",ROUND(VLOOKUP($A275+ROUND(LEFT(BW$244,2)/24,5),'[1]ОАО "АТС"'!$A$57:$F$800,6,FALSE)+HLOOKUP($DL$242,'[1]Сбытовая надбавка'!$F$5:$H$6,2,FALSE),2)+'[1]Иные услуги'!$C$6+HLOOKUP($DR$241,'[1]Услуги по передаче'!$G$5:$J$7,2,FALSE))</f>
        <v>4714.7</v>
      </c>
      <c r="BX275" s="68"/>
      <c r="BY275" s="68"/>
      <c r="BZ275" s="68"/>
      <c r="CA275" s="68"/>
      <c r="CB275" s="69"/>
      <c r="CC275" s="63">
        <f>IF($A275="-","-",ROUND(VLOOKUP($A275+ROUND(LEFT(CC$244,2)/24,5),'[1]ОАО "АТС"'!$A$57:$F$800,6,FALSE)+HLOOKUP($DL$242,'[1]Сбытовая надбавка'!$F$5:$H$6,2,FALSE),2)+'[1]Иные услуги'!$C$6+HLOOKUP($DR$241,'[1]Услуги по передаче'!$G$5:$J$7,2,FALSE))</f>
        <v>4701.91</v>
      </c>
      <c r="CD275" s="68"/>
      <c r="CE275" s="68"/>
      <c r="CF275" s="68"/>
      <c r="CG275" s="68"/>
      <c r="CH275" s="69"/>
      <c r="CI275" s="63">
        <f>IF($A275="-","-",ROUND(VLOOKUP($A275+ROUND(LEFT(CI$244,2)/24,5),'[1]ОАО "АТС"'!$A$57:$F$800,6,FALSE)+HLOOKUP($DL$242,'[1]Сбытовая надбавка'!$F$5:$H$6,2,FALSE),2)+'[1]Иные услуги'!$C$6+HLOOKUP($DR$241,'[1]Услуги по передаче'!$G$5:$J$7,2,FALSE))</f>
        <v>4695.2</v>
      </c>
      <c r="CJ275" s="68"/>
      <c r="CK275" s="68"/>
      <c r="CL275" s="68"/>
      <c r="CM275" s="68"/>
      <c r="CN275" s="69"/>
      <c r="CO275" s="63">
        <f>IF($A275="-","-",ROUND(VLOOKUP($A275+ROUND(LEFT(CO$244,2)/24,5),'[1]ОАО "АТС"'!$A$57:$F$800,6,FALSE)+HLOOKUP($DL$242,'[1]Сбытовая надбавка'!$F$5:$H$6,2,FALSE),2)+'[1]Иные услуги'!$C$6+HLOOKUP($DR$241,'[1]Услуги по передаче'!$G$5:$J$7,2,FALSE))</f>
        <v>4656.2</v>
      </c>
      <c r="CP275" s="68"/>
      <c r="CQ275" s="68"/>
      <c r="CR275" s="68"/>
      <c r="CS275" s="68"/>
      <c r="CT275" s="69"/>
      <c r="CU275" s="63">
        <f>IF($A275="-","-",ROUND(VLOOKUP($A275+ROUND(LEFT(CU$244,2)/24,5),'[1]ОАО "АТС"'!$A$57:$F$800,6,FALSE)+HLOOKUP($DL$242,'[1]Сбытовая надбавка'!$F$5:$H$6,2,FALSE),2)+'[1]Иные услуги'!$C$6+HLOOKUP($DR$241,'[1]Услуги по передаче'!$G$5:$J$7,2,FALSE))</f>
        <v>4656.0200000000004</v>
      </c>
      <c r="CV275" s="68"/>
      <c r="CW275" s="68"/>
      <c r="CX275" s="68"/>
      <c r="CY275" s="68"/>
      <c r="CZ275" s="69"/>
      <c r="DA275" s="63">
        <f>IF($A275="-","-",ROUND(VLOOKUP($A275+ROUND(LEFT(DA$244,2)/24,5),'[1]ОАО "АТС"'!$A$57:$F$800,6,FALSE)+HLOOKUP($DL$242,'[1]Сбытовая надбавка'!$F$5:$H$6,2,FALSE),2)+'[1]Иные услуги'!$C$6+HLOOKUP($DR$241,'[1]Услуги по передаче'!$G$5:$J$7,2,FALSE))</f>
        <v>4656.45</v>
      </c>
      <c r="DB275" s="68"/>
      <c r="DC275" s="68"/>
      <c r="DD275" s="68"/>
      <c r="DE275" s="68"/>
      <c r="DF275" s="69"/>
      <c r="DG275" s="63">
        <f>IF($A275="-","-",ROUND(VLOOKUP($A275+ROUND(LEFT(DG$244,2)/24,5),'[1]ОАО "АТС"'!$A$57:$F$800,6,FALSE)+HLOOKUP($DL$242,'[1]Сбытовая надбавка'!$F$5:$H$6,2,FALSE),2)+'[1]Иные услуги'!$C$6+HLOOKUP($DR$241,'[1]Услуги по передаче'!$G$5:$J$7,2,FALSE))</f>
        <v>4657.05</v>
      </c>
      <c r="DH275" s="68"/>
      <c r="DI275" s="68"/>
      <c r="DJ275" s="68"/>
      <c r="DK275" s="68"/>
      <c r="DL275" s="69"/>
      <c r="DM275" s="63">
        <f>IF($A275="-","-",ROUND(VLOOKUP($A275+ROUND(LEFT(DM$244,2)/24,5),'[1]ОАО "АТС"'!$A$57:$F$800,6,FALSE)+HLOOKUP($DL$242,'[1]Сбытовая надбавка'!$F$5:$H$6,2,FALSE),2)+'[1]Иные услуги'!$C$6+HLOOKUP($DR$241,'[1]Услуги по передаче'!$G$5:$J$7,2,FALSE))</f>
        <v>4654.7700000000004</v>
      </c>
      <c r="DN275" s="68"/>
      <c r="DO275" s="68"/>
      <c r="DP275" s="68"/>
      <c r="DQ275" s="68"/>
      <c r="DR275" s="69"/>
      <c r="DS275" s="63">
        <f>IF($A275="-","-",ROUND(VLOOKUP($A275+ROUND(LEFT(DS$244,2)/24,5),'[1]ОАО "АТС"'!$A$57:$F$800,6,FALSE)+HLOOKUP($DL$242,'[1]Сбытовая надбавка'!$F$5:$H$6,2,FALSE),2)+'[1]Иные услуги'!$C$6+HLOOKUP($DR$241,'[1]Услуги по передаче'!$G$5:$J$7,2,FALSE))</f>
        <v>4654.17</v>
      </c>
      <c r="DT275" s="68"/>
      <c r="DU275" s="68"/>
      <c r="DV275" s="68"/>
      <c r="DW275" s="68"/>
      <c r="DX275" s="69"/>
      <c r="DY275" s="63">
        <f>IF($A275="-","-",ROUND(VLOOKUP($A275+ROUND(LEFT(DY$244,2)/24,5),'[1]ОАО "АТС"'!$A$57:$F$800,6,FALSE)+HLOOKUP($DL$242,'[1]Сбытовая надбавка'!$F$5:$H$6,2,FALSE),2)+'[1]Иные услуги'!$C$6+HLOOKUP($DR$241,'[1]Услуги по передаче'!$G$5:$J$7,2,FALSE))</f>
        <v>4735.0200000000004</v>
      </c>
      <c r="DZ275" s="68"/>
      <c r="EA275" s="68"/>
      <c r="EB275" s="68"/>
      <c r="EC275" s="68"/>
      <c r="ED275" s="69"/>
      <c r="EE275" s="63">
        <f>IF($A275="-","-",ROUND(VLOOKUP($A275+ROUND(LEFT(EE$244,2)/24,5),'[1]ОАО "АТС"'!$A$57:$F$800,6,FALSE)+HLOOKUP($DL$242,'[1]Сбытовая надбавка'!$F$5:$H$6,2,FALSE),2)+'[1]Иные услуги'!$C$6+HLOOKUP($DR$241,'[1]Услуги по передаче'!$G$5:$J$7,2,FALSE))</f>
        <v>4655.24</v>
      </c>
      <c r="EF275" s="68"/>
      <c r="EG275" s="68"/>
      <c r="EH275" s="68"/>
      <c r="EI275" s="68"/>
      <c r="EJ275" s="69"/>
      <c r="EK275" s="63">
        <f>IF($A275="-","-",ROUND(VLOOKUP($A275+ROUND(LEFT(EK$244,2)/24,5),'[1]ОАО "АТС"'!$A$57:$F$800,6,FALSE)+HLOOKUP($DL$242,'[1]Сбытовая надбавка'!$F$5:$H$6,2,FALSE),2)+'[1]Иные услуги'!$C$6+HLOOKUP($DR$241,'[1]Услуги по передаче'!$G$5:$J$7,2,FALSE))</f>
        <v>4847.21</v>
      </c>
      <c r="EL275" s="68"/>
      <c r="EM275" s="68"/>
      <c r="EN275" s="68"/>
      <c r="EO275" s="68"/>
      <c r="EP275" s="69"/>
      <c r="EQ275" s="63">
        <f>IF($A275="-","-",ROUND(VLOOKUP($A275+ROUND(LEFT(EQ$244,2)/24,5),'[1]ОАО "АТС"'!$A$57:$F$800,6,FALSE)+HLOOKUP($DL$242,'[1]Сбытовая надбавка'!$F$5:$H$6,2,FALSE),2)+'[1]Иные услуги'!$C$6+HLOOKUP($DR$241,'[1]Услуги по передаче'!$G$5:$J$7,2,FALSE))</f>
        <v>4702.1499999999996</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45717</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4916.88</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4824.83</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4786.2299999999996</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4775.58</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4779.76</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4820.42</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4979.6000000000004</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5026.3999999999996</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4813.3900000000003</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4923.21</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5008.66</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5023.95</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4980.99</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4984.25</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4975.1499999999996</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4980.1499999999996</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4978.12</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4992.46</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5207.91</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5213.66</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5094.2</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5067.7700000000004</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5013.68</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4960.78</v>
      </c>
      <c r="ER281" s="68"/>
      <c r="ES281" s="68"/>
      <c r="ET281" s="68"/>
      <c r="EU281" s="68"/>
      <c r="EV281" s="69"/>
    </row>
    <row r="282" spans="1:152" s="29" customFormat="1" ht="15.75" customHeight="1" x14ac:dyDescent="0.2">
      <c r="A282" s="60">
        <f>$A$102</f>
        <v>45718</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4873.68</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4790.8900000000003</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4745.2299999999996</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4737.22</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4760.07</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4795.25</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4926.41</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4995.67</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4754.16</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4853.6400000000003</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4934.6499999999996</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4946.34</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4964.37</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4955.3900000000003</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4953.41</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4922.26</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4931.24</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4964.93</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5114.01</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5145.8600000000006</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5123.24</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5082.04</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5099.16</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5000.8900000000003</v>
      </c>
      <c r="ER282" s="68"/>
      <c r="ES282" s="68"/>
      <c r="ET282" s="68"/>
      <c r="EU282" s="68"/>
      <c r="EV282" s="69"/>
    </row>
    <row r="283" spans="1:152" s="29" customFormat="1" ht="15.75" customHeight="1" x14ac:dyDescent="0.2">
      <c r="A283" s="60">
        <f>$A$103</f>
        <v>45719</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4882.87</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4808.43</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4764.78</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4757.57</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4775.57</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4855.01</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5030.46</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5243.6900000000005</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5000.16</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5195.04</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5316.4500000000007</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5313.58</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5309.1399999999994</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5298.8600000000006</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5174.8999999999996</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5155.87</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5129.68</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5106.92</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5284.38</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5316.2000000000007</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5192.3999999999996</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5161.76</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5080.4400000000005</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4976.07</v>
      </c>
      <c r="ER283" s="68"/>
      <c r="ES283" s="68"/>
      <c r="ET283" s="68"/>
      <c r="EU283" s="68"/>
      <c r="EV283" s="69"/>
    </row>
    <row r="284" spans="1:152" s="29" customFormat="1" ht="15.75" customHeight="1" x14ac:dyDescent="0.2">
      <c r="A284" s="60">
        <f>$A$104</f>
        <v>45720</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4813.12</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4752</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4716.0600000000004</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4713.1000000000004</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4736.63</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4786.97</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4940.5200000000004</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5086.13</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4879.62</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4989.6000000000004</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5040.3600000000006</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5035.63</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5042.51</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5044.1499999999996</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5048.3600000000006</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5030.57</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5012.3999999999996</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5016.8</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5105.45</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5099.3600000000006</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5081.75</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5010.12</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5003.04</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4835.93</v>
      </c>
      <c r="ER284" s="68"/>
      <c r="ES284" s="68"/>
      <c r="ET284" s="68"/>
      <c r="EU284" s="68"/>
      <c r="EV284" s="69"/>
    </row>
    <row r="285" spans="1:152" s="29" customFormat="1" ht="15.75" customHeight="1" x14ac:dyDescent="0.2">
      <c r="A285" s="60">
        <f>$A$105</f>
        <v>45721</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4700.08</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4676.24</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4668.59</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4674.8900000000003</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4677.6100000000006</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4718.41</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4889.1000000000004</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5059.99</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4867.7700000000004</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4991.66</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5042.22</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5064.57</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5038.25</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5035.7</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5042.93</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5026.53</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5012.7</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5023.88</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5114.92</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5115.32</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5100.79</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4993.21</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4999.3100000000004</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4848.3500000000004</v>
      </c>
      <c r="ER285" s="68"/>
      <c r="ES285" s="68"/>
      <c r="ET285" s="68"/>
      <c r="EU285" s="68"/>
      <c r="EV285" s="69"/>
    </row>
    <row r="286" spans="1:152" s="29" customFormat="1" ht="15.75" customHeight="1" x14ac:dyDescent="0.2">
      <c r="A286" s="60">
        <f>$A$106</f>
        <v>45722</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4818.75</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4782.3600000000006</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4755.53</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4749.8600000000006</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4758.4799999999996</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4806.88</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5009.68</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5212.76</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4884.03</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5240.6399999999994</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5368.12</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5398.57</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5392.97</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5385.93</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5368.23</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5327.55</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5287.46</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5022.04</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5127.0200000000004</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5169.63</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5388.02</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5261.29</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5136.72</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4974.3</v>
      </c>
      <c r="ER286" s="68"/>
      <c r="ES286" s="68"/>
      <c r="ET286" s="68"/>
      <c r="EU286" s="68"/>
      <c r="EV286" s="69"/>
    </row>
    <row r="287" spans="1:152" s="29" customFormat="1" ht="15.75" customHeight="1" x14ac:dyDescent="0.2">
      <c r="A287" s="60">
        <f>$A$107</f>
        <v>45723</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4851.49</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4782.29</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4755.09</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4749.3100000000004</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4767.97</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4840.58</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5061.2</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5152.96</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4856.2299999999996</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5199.62</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5340.7800000000007</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5372.3600000000006</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5357.91</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5389.96</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5380.3600000000006</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5341.37</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5300.99</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5115.75</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5199.5200000000004</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5541.5300000000007</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5395.26</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5267.4400000000005</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5168.05</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4983.08</v>
      </c>
      <c r="ER287" s="68"/>
      <c r="ES287" s="68"/>
      <c r="ET287" s="68"/>
      <c r="EU287" s="68"/>
      <c r="EV287" s="69"/>
    </row>
    <row r="288" spans="1:152" s="29" customFormat="1" ht="15.75" customHeight="1" x14ac:dyDescent="0.2">
      <c r="A288" s="60">
        <f>$A$108</f>
        <v>45724</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4883.84</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4832.76</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4803.29</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4793.8900000000003</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4802.16</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4837.93</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5054.9799999999996</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5331.67</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4782.2</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5049.12</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5212.6399999999994</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5243.83</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5248.91</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5265.79</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5213.21</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5199.0200000000004</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5202.32</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5288.99</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5570.7000000000007</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5481.48</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5320.33</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5218.87</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5158.54</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5014.5200000000004</v>
      </c>
      <c r="ER288" s="68"/>
      <c r="ES288" s="68"/>
      <c r="ET288" s="68"/>
      <c r="EU288" s="68"/>
      <c r="EV288" s="69"/>
    </row>
    <row r="289" spans="1:152" s="29" customFormat="1" ht="15.75" customHeight="1" x14ac:dyDescent="0.2">
      <c r="A289" s="60">
        <f>$A$109</f>
        <v>45725</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4946.62</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4894.54</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4735.5</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4712.99</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4716.9400000000005</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4774.3900000000003</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4852.91</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4868.68</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4653.8900000000003</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4882.41</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5023.6000000000004</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5072.58</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5075.79</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5077.1100000000006</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5070.87</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5058.7299999999996</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5214.92</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5365.48</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5005.75</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5435.46</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5325.7000000000007</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5175.2800000000007</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5285.74</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5104.92</v>
      </c>
      <c r="ER289" s="68"/>
      <c r="ES289" s="68"/>
      <c r="ET289" s="68"/>
      <c r="EU289" s="68"/>
      <c r="EV289" s="69"/>
    </row>
    <row r="290" spans="1:152" s="29" customFormat="1" ht="15.75" customHeight="1" x14ac:dyDescent="0.2">
      <c r="A290" s="60">
        <f>$A$110</f>
        <v>45726</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4877.8100000000004</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4832.21</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4763.3500000000004</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4755.63</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4767.8600000000006</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4835.0600000000004</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5063.59</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5468.15</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4862.58</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5027</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5058.5200000000004</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5376.59</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5066.75</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5088.3600000000006</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5410.15</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5106.3900000000003</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5339.5300000000007</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5409.91</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5173.92</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5235.72</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5440.58</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5275.67</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5292.48</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5073.67</v>
      </c>
      <c r="ER290" s="68"/>
      <c r="ES290" s="68"/>
      <c r="ET290" s="68"/>
      <c r="EU290" s="68"/>
      <c r="EV290" s="69"/>
    </row>
    <row r="291" spans="1:152" s="29" customFormat="1" ht="15.75" customHeight="1" x14ac:dyDescent="0.2">
      <c r="A291" s="60">
        <f>$A$111</f>
        <v>45727</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4776.8</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4693.95</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4728.12</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4721.37</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4736.0200000000004</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4791.59</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4995.1100000000006</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5126.79</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4801.83</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5173.88</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4980.45</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5004.8999999999996</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5015.1100000000006</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5022.2</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5367.26</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5343.97</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5299.6399999999994</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5370.24</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5090.95</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5099.2</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5110.24</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5243.04</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5278.1399999999994</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5053.18</v>
      </c>
      <c r="ER291" s="68"/>
      <c r="ES291" s="68"/>
      <c r="ET291" s="68"/>
      <c r="EU291" s="68"/>
      <c r="EV291" s="69"/>
    </row>
    <row r="292" spans="1:152" s="29" customFormat="1" ht="15.75" customHeight="1" x14ac:dyDescent="0.2">
      <c r="A292" s="60">
        <f>$A$112</f>
        <v>45728</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4717.87</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4690.67</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4683.3500000000004</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4678.6400000000003</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4699.75</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4720.79</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4814.43</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4926.6900000000005</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4744.66</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4832.59</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4845.0600000000004</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4845.66</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4817.3999999999996</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4808.1400000000003</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4786.01</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4775.1000000000004</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4758.05</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4756.6000000000004</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4843.62</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4874.1400000000003</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4842.83</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4758.6499999999996</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4902.6000000000004</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4768.99</v>
      </c>
      <c r="ER292" s="68"/>
      <c r="ES292" s="68"/>
      <c r="ET292" s="68"/>
      <c r="EU292" s="68"/>
      <c r="EV292" s="69"/>
    </row>
    <row r="293" spans="1:152" s="29" customFormat="1" ht="15.75" customHeight="1" x14ac:dyDescent="0.2">
      <c r="A293" s="60">
        <f>$A$113</f>
        <v>45729</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4698.46</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4676.82</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4670.72</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4666.83</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4691.24</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4709.92</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4794.6400000000003</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4896.08</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4730.55</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4830.1499999999996</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4879.04</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4873.75</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4852.8500000000004</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4839.13</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4837.7700000000004</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4835.28</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4824.1900000000005</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4813.7700000000004</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4911.29</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4911.0600000000004</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4878.09</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4796.3500000000004</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4904</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4761.4400000000005</v>
      </c>
      <c r="ER293" s="68"/>
      <c r="ES293" s="68"/>
      <c r="ET293" s="68"/>
      <c r="EU293" s="68"/>
      <c r="EV293" s="69"/>
    </row>
    <row r="294" spans="1:152" s="29" customFormat="1" ht="15.75" customHeight="1" x14ac:dyDescent="0.2">
      <c r="A294" s="60">
        <f>$A$114</f>
        <v>45730</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4699.76</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4681.32</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4675.09</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4675.1100000000006</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4697.63</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4707.4799999999996</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4780.1000000000004</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4906.32</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4730.3999999999996</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4827.07</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4837.46</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4837.8600000000006</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4799.6400000000003</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4789.68</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4782.9799999999996</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4774.1499999999996</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4757.18</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4757</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4868.6400000000003</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4899.99</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4864.67</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4795.7299999999996</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4923.33</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4799.2299999999996</v>
      </c>
      <c r="ER294" s="68"/>
      <c r="ES294" s="68"/>
      <c r="ET294" s="68"/>
      <c r="EU294" s="68"/>
      <c r="EV294" s="69"/>
    </row>
    <row r="295" spans="1:152" s="29" customFormat="1" ht="15.75" customHeight="1" x14ac:dyDescent="0.2">
      <c r="A295" s="60">
        <f>$A$115</f>
        <v>45731</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4738.4799999999996</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4693.41</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4662.12</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4656.8500000000004</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4714.25</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4711.75</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4680.8100000000004</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4754.8500000000004</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4655.01</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4655.38</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4673.22</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4682.7700000000004</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4669.3900000000003</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4655.71</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4656.2700000000004</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4657.1400000000003</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4656.97</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4657.0200000000004</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4689.4799999999996</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4734.2</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4675.79</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4652.3100000000004</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4884.55</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4771.4400000000005</v>
      </c>
      <c r="ER295" s="68"/>
      <c r="ES295" s="68"/>
      <c r="ET295" s="68"/>
      <c r="EU295" s="68"/>
      <c r="EV295" s="69"/>
    </row>
    <row r="296" spans="1:152" s="29" customFormat="1" ht="15.75" customHeight="1" x14ac:dyDescent="0.2">
      <c r="A296" s="60">
        <f>$A$116</f>
        <v>45732</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4672.32</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4657.51</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4657.6499999999996</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4657.68</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4661.09</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4660.2</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4656.6900000000005</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4656.3600000000006</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4656.6000000000004</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4656.45</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4656.55</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4656.43</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4656.6100000000006</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4656.6400000000003</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4657.1100000000006</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4657.54</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4657.59</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4657.59</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4675.32</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4698.8</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4680</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4653.72</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4764.68</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4697.5600000000004</v>
      </c>
      <c r="ER296" s="68"/>
      <c r="ES296" s="68"/>
      <c r="ET296" s="68"/>
      <c r="EU296" s="68"/>
      <c r="EV296" s="69"/>
    </row>
    <row r="297" spans="1:152" s="29" customFormat="1" ht="15.75" customHeight="1" x14ac:dyDescent="0.2">
      <c r="A297" s="60">
        <f>$A$117</f>
        <v>45733</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4681.4400000000005</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4665.3</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4659.45</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4657.66</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4670.3999999999996</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4680.3600000000006</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4702.1400000000003</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4842.12</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4656.41</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4724.5</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4750.71</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4736.88</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4697.93</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4690.4799999999996</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4672.83</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4664.53</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4667.54</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4674.76</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4765.5200000000004</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4799.96</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4746.8</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4653.71</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4840.4400000000005</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4759.46</v>
      </c>
      <c r="ER297" s="68"/>
      <c r="ES297" s="68"/>
      <c r="ET297" s="68"/>
      <c r="EU297" s="68"/>
      <c r="EV297" s="69"/>
    </row>
    <row r="298" spans="1:152" s="29" customFormat="1" ht="15.75" customHeight="1" x14ac:dyDescent="0.2">
      <c r="A298" s="60">
        <f>$A$118</f>
        <v>45734</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4738.8999999999996</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4689.29</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4681.1499999999996</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4672.6499999999996</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4700.75</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4713.1000000000004</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4760.71</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4862.63</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4661.99</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4740.57</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4766.24</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4756.8600000000006</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4719.91</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4714.6100000000006</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4698.37</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4682.28</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4686.59</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4690.9400000000005</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4768.93</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4813.1499999999996</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4766.1400000000003</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4682.96</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4757.54</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4679.49</v>
      </c>
      <c r="ER298" s="68"/>
      <c r="ES298" s="68"/>
      <c r="ET298" s="68"/>
      <c r="EU298" s="68"/>
      <c r="EV298" s="69"/>
    </row>
    <row r="299" spans="1:152" s="29" customFormat="1" ht="15.75" customHeight="1" x14ac:dyDescent="0.2">
      <c r="A299" s="60">
        <f>$A$119</f>
        <v>45735</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4666.37</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4663.92</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4662.13</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4661.1400000000003</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4663.32</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4734.03</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4790.0600000000004</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4875.3999999999996</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4707.8100000000004</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4798.53</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4838</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4833.13</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4815.38</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4801.13</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4798.66</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4797.46</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4789.03</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4784.34</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4868.3100000000004</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4866.8900000000003</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4833.4400000000005</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4756.1100000000006</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4837.3900000000003</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4776.17</v>
      </c>
      <c r="ER299" s="68"/>
      <c r="ES299" s="68"/>
      <c r="ET299" s="68"/>
      <c r="EU299" s="68"/>
      <c r="EV299" s="69"/>
    </row>
    <row r="300" spans="1:152" s="29" customFormat="1" ht="15.75" customHeight="1" x14ac:dyDescent="0.2">
      <c r="A300" s="60">
        <f>$A$120</f>
        <v>45736</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4690.18</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4666.2700000000004</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4657.03</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4657.07</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4698.84</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4678.16</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4708.18</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4866.5200000000004</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4683.03</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4785.5</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4788.66</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4778</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4747.8</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4753.1100000000006</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4752.3</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4765.63</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4757.6100000000006</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4742.17</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4837.6499999999996</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4888.3500000000004</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4846.76</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4774.6100000000006</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4837.83</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4732.74</v>
      </c>
      <c r="ER300" s="68"/>
      <c r="ES300" s="68"/>
      <c r="ET300" s="68"/>
      <c r="EU300" s="68"/>
      <c r="EV300" s="69"/>
    </row>
    <row r="301" spans="1:152" s="29" customFormat="1" ht="15.75" customHeight="1" x14ac:dyDescent="0.2">
      <c r="A301" s="60">
        <f>$A$121</f>
        <v>45737</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4688.1000000000004</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4663.43</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4657.7299999999996</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4657.68</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4671.3600000000006</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4673.03</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4700.95</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4843.55</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4676.26</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4771.22</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4803.6100000000006</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4783.51</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4757.97</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4763.33</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4767.87</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4776.66</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4777.59</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4814.17</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4903.34</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4881.34</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4857.93</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4763.04</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4883.71</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4754.92</v>
      </c>
      <c r="ER301" s="68"/>
      <c r="ES301" s="68"/>
      <c r="ET301" s="68"/>
      <c r="EU301" s="68"/>
      <c r="EV301" s="69"/>
    </row>
    <row r="302" spans="1:152" s="29" customFormat="1" ht="15.75" customHeight="1" x14ac:dyDescent="0.2">
      <c r="A302" s="60">
        <f>$A$122</f>
        <v>45738</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4688.8</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4659.18</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4657.49</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4657.58</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4672.66</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4665.45</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4657.1499999999996</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4697.8500000000004</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4656.8999999999996</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4670.92</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4713.97</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4719.72</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4707.41</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4701.5600000000004</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4657.2700000000004</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4657.42</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4657.43</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4657.41</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4653.32</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4655.25</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4755.97</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4661.13</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4867.1900000000005</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4759.43</v>
      </c>
      <c r="ER302" s="68"/>
      <c r="ES302" s="68"/>
      <c r="ET302" s="68"/>
      <c r="EU302" s="68"/>
      <c r="EV302" s="69"/>
    </row>
    <row r="303" spans="1:152" s="29" customFormat="1" ht="15.75" customHeight="1" x14ac:dyDescent="0.2">
      <c r="A303" s="60">
        <f>$A$123</f>
        <v>45739</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4685.93</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4657.5</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4657.7</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4657.63</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4664.25</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4657.46</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4656.6900000000005</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4656.1900000000005</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4656.25</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4656.5</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4656.7</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4656.6499999999996</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4656.7</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4656.79</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4657.17</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4657.18</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4657.32</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4657.38</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4653.05</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4654.5600000000004</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4654.49</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4672.6000000000004</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4839.82</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4752.3500000000004</v>
      </c>
      <c r="ER303" s="68"/>
      <c r="ES303" s="68"/>
      <c r="ET303" s="68"/>
      <c r="EU303" s="68"/>
      <c r="EV303" s="69"/>
    </row>
    <row r="304" spans="1:152" s="29" customFormat="1" ht="15.75" customHeight="1" x14ac:dyDescent="0.2">
      <c r="A304" s="60">
        <f>$A$124</f>
        <v>45740</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4673.09</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4657.96</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4658.09</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4657.7</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4663.03</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4665.6900000000005</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4680.22</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4801.08</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4657.03</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4757.0600000000004</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4713.53</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4711.66</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4794.13</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4801.08</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4813.79</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4818.95</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4820.6900000000005</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4808.87</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4876.42</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4892.7</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4849.47</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4761.93</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4808.7700000000004</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4721.32</v>
      </c>
      <c r="ER304" s="68"/>
      <c r="ES304" s="68"/>
      <c r="ET304" s="68"/>
      <c r="EU304" s="68"/>
      <c r="EV304" s="69"/>
    </row>
    <row r="305" spans="1:152" s="29" customFormat="1" ht="15.75" customHeight="1" x14ac:dyDescent="0.2">
      <c r="A305" s="60">
        <f>$A$125</f>
        <v>45741</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4661.04</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4658.12</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4658.2</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4658.1900000000005</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4657.96</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4657.8500000000004</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4662.57</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4774.92</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4656.92</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4727.9799999999996</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4690.7700000000004</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4690.1499999999996</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4784.95</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4791.63</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4801.92</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4807.04</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4803.91</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4795.76</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4878</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4860.4400000000005</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4812.63</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4721.8500000000004</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4801.83</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4721.82</v>
      </c>
      <c r="ER305" s="68"/>
      <c r="ES305" s="68"/>
      <c r="ET305" s="68"/>
      <c r="EU305" s="68"/>
      <c r="EV305" s="69"/>
    </row>
    <row r="306" spans="1:152" s="29" customFormat="1" ht="15.75" customHeight="1" x14ac:dyDescent="0.2">
      <c r="A306" s="60">
        <f>$A$126</f>
        <v>45742</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4680.3100000000004</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4660.33</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4658.93</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4658.21</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4673.0600000000004</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4675.25</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4703.41</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4864.17</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4682.88</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4790.82</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4749.54</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4755.84</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4852.8900000000003</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4854.41</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4869</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4870.2</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4869.96</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4860.8</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4949.74</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4933.03</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4898.2</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4817.5200000000004</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4929.74</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4779.45</v>
      </c>
      <c r="ER306" s="68"/>
      <c r="ES306" s="68"/>
      <c r="ET306" s="68"/>
      <c r="EU306" s="68"/>
      <c r="EV306" s="69"/>
    </row>
    <row r="307" spans="1:152" s="29" customFormat="1" ht="15.75" customHeight="1" x14ac:dyDescent="0.2">
      <c r="A307" s="60">
        <f>$A$127</f>
        <v>45743</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4680.1000000000004</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4657.8100000000004</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4657.99</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4657.9400000000005</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4668.42</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4667.63</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4686.04</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4838.99</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4656.0200000000004</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4715.5</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4733.46</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4739.9799999999996</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4793.47</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4812.21</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4851.71</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4859.05</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4856.32</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4845.38</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4933.6400000000003</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4912.41</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4875.5</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4787.1400000000003</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4918.29</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4768.3999999999996</v>
      </c>
      <c r="ER307" s="68"/>
      <c r="ES307" s="68"/>
      <c r="ET307" s="68"/>
      <c r="EU307" s="68"/>
      <c r="EV307" s="69"/>
    </row>
    <row r="308" spans="1:152" s="29" customFormat="1" ht="15.75" customHeight="1" x14ac:dyDescent="0.2">
      <c r="A308" s="60">
        <f>$A$128</f>
        <v>45744</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4669.66</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4657.71</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4657.88</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4657.8999999999996</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4657.8500000000004</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4657.72</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4664.87</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4806.1499999999996</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4656.78</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4687.8600000000006</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4706.3999999999996</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4711.6100000000006</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4762.74</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4778.96</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4814.04</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4820.78</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4820.7299999999996</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4815.17</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4891.38</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4866.55</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4834.7700000000004</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4747.92</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4854.1499999999996</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4728.63</v>
      </c>
      <c r="ER308" s="68"/>
      <c r="ES308" s="68"/>
      <c r="ET308" s="68"/>
      <c r="EU308" s="68"/>
      <c r="EV308" s="69"/>
    </row>
    <row r="309" spans="1:152" s="29" customFormat="1" ht="15.75" customHeight="1" x14ac:dyDescent="0.2">
      <c r="A309" s="60">
        <f>$A$129</f>
        <v>45745</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4675.76</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4657.92</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4658.01</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4657.99</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4665.0600000000004</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4663.3100000000004</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4657.32</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4679.03</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4657.1900000000005</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4660.87</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4696.78</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4701.34</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4691.38</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4686.78</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4657.6000000000004</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4657.67</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4657.72</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4657.2</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4654.57</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4654.3100000000004</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4721.95</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4654.3900000000003</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4783.58</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4705.51</v>
      </c>
      <c r="ER309" s="68"/>
      <c r="ES309" s="68"/>
      <c r="ET309" s="68"/>
      <c r="EU309" s="68"/>
      <c r="EV309" s="69"/>
    </row>
    <row r="310" spans="1:152" s="29" customFormat="1" ht="15.75" customHeight="1" x14ac:dyDescent="0.2">
      <c r="A310" s="60">
        <f>$A$130</f>
        <v>45746</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4676.87</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4657.3500000000004</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4657.45</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4657.58</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4662.07</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4657.3600000000006</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4656.32</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4656.28</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4656.74</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4657.05</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4657.1000000000004</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4657.16</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4657.2</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4657.41</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4657.3600000000006</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4657.5600000000004</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4657.5600000000004</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4657.62</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4655.18</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4653.72</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4656.1100000000006</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4678.2</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4832.49</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4712.8600000000006</v>
      </c>
      <c r="ER310" s="68"/>
      <c r="ES310" s="68"/>
      <c r="ET310" s="68"/>
      <c r="EU310" s="68"/>
      <c r="EV310" s="69"/>
    </row>
    <row r="311" spans="1:152" s="29" customFormat="1" ht="15.75" customHeight="1" x14ac:dyDescent="0.2">
      <c r="A311" s="60">
        <f>$A$131</f>
        <v>45747</v>
      </c>
      <c r="B311" s="61"/>
      <c r="C311" s="61"/>
      <c r="D311" s="61"/>
      <c r="E311" s="61"/>
      <c r="F311" s="61"/>
      <c r="G311" s="61"/>
      <c r="H311" s="62"/>
      <c r="I311" s="63">
        <f>IF($A311="-","-",ROUND(VLOOKUP($A311+ROUND(LEFT(I$280,1)/24,5),'[1]ОАО "АТС"'!$A$57:$F$800,6,FALSE)+HLOOKUP($DL$278,'[1]Сбытовая надбавка'!$F$5:$H$6,2,FALSE),2)+'[1]Иные услуги'!$C$6+HLOOKUP($DR$277,'[1]Услуги по передаче'!$G$5:$J$7,2,FALSE))</f>
        <v>4692.3900000000003</v>
      </c>
      <c r="J311" s="68"/>
      <c r="K311" s="68"/>
      <c r="L311" s="68"/>
      <c r="M311" s="68"/>
      <c r="N311" s="69"/>
      <c r="O311" s="63">
        <f>IF($A311="-","-",ROUND(VLOOKUP($A311+ROUND(LEFT(O$280,1)/24,5),'[1]ОАО "АТС"'!$A$57:$F$800,6,FALSE)+HLOOKUP($DL$278,'[1]Сбытовая надбавка'!$F$5:$H$6,2,FALSE),2)+'[1]Иные услуги'!$C$6+HLOOKUP($DR$277,'[1]Услуги по передаче'!$G$5:$J$7,2,FALSE))</f>
        <v>4657.5600000000004</v>
      </c>
      <c r="P311" s="68"/>
      <c r="Q311" s="68"/>
      <c r="R311" s="68"/>
      <c r="S311" s="68"/>
      <c r="T311" s="69"/>
      <c r="U311" s="63">
        <f>IF($A311="-","-",ROUND(VLOOKUP($A311+ROUND(LEFT(U$280,1)/24,5),'[1]ОАО "АТС"'!$A$57:$F$800,6,FALSE)+HLOOKUP($DL$278,'[1]Сбытовая надбавка'!$F$5:$H$6,2,FALSE),2)+'[1]Иные услуги'!$C$6+HLOOKUP($DR$277,'[1]Услуги по передаче'!$G$5:$J$7,2,FALSE))</f>
        <v>4657.8</v>
      </c>
      <c r="V311" s="68"/>
      <c r="W311" s="68"/>
      <c r="X311" s="68"/>
      <c r="Y311" s="68"/>
      <c r="Z311" s="69"/>
      <c r="AA311" s="63">
        <f>IF($A311="-","-",ROUND(VLOOKUP($A311+ROUND(LEFT(AA$280,1)/24,5),'[1]ОАО "АТС"'!$A$57:$F$800,6,FALSE)+HLOOKUP($DL$278,'[1]Сбытовая надбавка'!$F$5:$H$6,2,FALSE),2)+'[1]Иные услуги'!$C$6+HLOOKUP($DR$277,'[1]Услуги по передаче'!$G$5:$J$7,2,FALSE))</f>
        <v>4657.84</v>
      </c>
      <c r="AB311" s="68"/>
      <c r="AC311" s="68"/>
      <c r="AD311" s="68"/>
      <c r="AE311" s="68"/>
      <c r="AF311" s="69"/>
      <c r="AG311" s="63">
        <f>IF($A311="-","-",ROUND(VLOOKUP($A311+ROUND(LEFT(AG$280,1)/24,5),'[1]ОАО "АТС"'!$A$57:$F$800,6,FALSE)+HLOOKUP($DL$278,'[1]Сбытовая надбавка'!$F$5:$H$6,2,FALSE),2)+'[1]Иные услуги'!$C$6+HLOOKUP($DR$277,'[1]Услуги по передаче'!$G$5:$J$7,2,FALSE))</f>
        <v>4663.6100000000006</v>
      </c>
      <c r="AH311" s="68"/>
      <c r="AI311" s="68"/>
      <c r="AJ311" s="68"/>
      <c r="AK311" s="68"/>
      <c r="AL311" s="69"/>
      <c r="AM311" s="63">
        <f>IF($A311="-","-",ROUND(VLOOKUP($A311+ROUND(LEFT(AM$280,1)/24,5),'[1]ОАО "АТС"'!$A$57:$F$800,6,FALSE)+HLOOKUP($DL$278,'[1]Сбытовая надбавка'!$F$5:$H$6,2,FALSE),2)+'[1]Иные услуги'!$C$6+HLOOKUP($DR$277,'[1]Услуги по передаче'!$G$5:$J$7,2,FALSE))</f>
        <v>4659.8500000000004</v>
      </c>
      <c r="AN311" s="68"/>
      <c r="AO311" s="68"/>
      <c r="AP311" s="68"/>
      <c r="AQ311" s="68"/>
      <c r="AR311" s="69"/>
      <c r="AS311" s="63">
        <f>IF($A311="-","-",ROUND(VLOOKUP($A311+ROUND(LEFT(AS$280,1)/24,5),'[1]ОАО "АТС"'!$A$57:$F$800,6,FALSE)+HLOOKUP($DL$278,'[1]Сбытовая надбавка'!$F$5:$H$6,2,FALSE),2)+'[1]Иные услуги'!$C$6+HLOOKUP($DR$277,'[1]Услуги по передаче'!$G$5:$J$7,2,FALSE))</f>
        <v>4656.7299999999996</v>
      </c>
      <c r="AT311" s="68"/>
      <c r="AU311" s="68"/>
      <c r="AV311" s="68"/>
      <c r="AW311" s="68"/>
      <c r="AX311" s="69"/>
      <c r="AY311" s="63">
        <f>IF($A311="-","-",ROUND(VLOOKUP($A311+ROUND(LEFT(AY$280,1)/24,5),'[1]ОАО "АТС"'!$A$57:$F$800,6,FALSE)+HLOOKUP($DL$278,'[1]Сбытовая надбавка'!$F$5:$H$6,2,FALSE),2)+'[1]Иные услуги'!$C$6+HLOOKUP($DR$277,'[1]Услуги по передаче'!$G$5:$J$7,2,FALSE))</f>
        <v>4701.25</v>
      </c>
      <c r="AZ311" s="68"/>
      <c r="BA311" s="68"/>
      <c r="BB311" s="68"/>
      <c r="BC311" s="68"/>
      <c r="BD311" s="69"/>
      <c r="BE311" s="63">
        <f>IF($A311="-","-",ROUND(VLOOKUP($A311+ROUND(LEFT(BE$280,1)/24,5),'[1]ОАО "АТС"'!$A$57:$F$800,6,FALSE)+HLOOKUP($DL$278,'[1]Сбытовая надбавка'!$F$5:$H$6,2,FALSE),2)+'[1]Иные услуги'!$C$6+HLOOKUP($DR$277,'[1]Услуги по передаче'!$G$5:$J$7,2,FALSE))</f>
        <v>4656.7299999999996</v>
      </c>
      <c r="BF311" s="68"/>
      <c r="BG311" s="68"/>
      <c r="BH311" s="68"/>
      <c r="BI311" s="68"/>
      <c r="BJ311" s="69"/>
      <c r="BK311" s="63">
        <f>IF($A311="-","-",ROUND(VLOOKUP($A311+ROUND(LEFT(BK$280,1)/24,5),'[1]ОАО "АТС"'!$A$57:$F$800,6,FALSE)+HLOOKUP($DL$278,'[1]Сбытовая надбавка'!$F$5:$H$6,2,FALSE),2)+'[1]Иные услуги'!$C$6+HLOOKUP($DR$277,'[1]Услуги по передаче'!$G$5:$J$7,2,FALSE))</f>
        <v>4661.26</v>
      </c>
      <c r="BL311" s="68"/>
      <c r="BM311" s="68"/>
      <c r="BN311" s="68"/>
      <c r="BO311" s="68"/>
      <c r="BP311" s="69"/>
      <c r="BQ311" s="63">
        <f>IF($A311="-","-",ROUND(VLOOKUP($A311+ROUND(LEFT(BQ$280,2)/24,5),'[1]ОАО "АТС"'!$A$57:$F$800,6,FALSE)+HLOOKUP($DL$278,'[1]Сбытовая надбавка'!$F$5:$H$6,2,FALSE),2)+'[1]Иные услуги'!$C$6+HLOOKUP($DR$277,'[1]Услуги по передаче'!$G$5:$J$7,2,FALSE))</f>
        <v>4708.95</v>
      </c>
      <c r="BR311" s="68"/>
      <c r="BS311" s="68"/>
      <c r="BT311" s="68"/>
      <c r="BU311" s="68"/>
      <c r="BV311" s="69"/>
      <c r="BW311" s="63">
        <f>IF($A311="-","-",ROUND(VLOOKUP($A311+ROUND(LEFT(BW$280,2)/24,5),'[1]ОАО "АТС"'!$A$57:$F$800,6,FALSE)+HLOOKUP($DL$278,'[1]Сбытовая надбавка'!$F$5:$H$6,2,FALSE),2)+'[1]Иные услуги'!$C$6+HLOOKUP($DR$277,'[1]Услуги по передаче'!$G$5:$J$7,2,FALSE))</f>
        <v>4714.7</v>
      </c>
      <c r="BX311" s="68"/>
      <c r="BY311" s="68"/>
      <c r="BZ311" s="68"/>
      <c r="CA311" s="68"/>
      <c r="CB311" s="69"/>
      <c r="CC311" s="63">
        <f>IF($A311="-","-",ROUND(VLOOKUP($A311+ROUND(LEFT(CC$280,2)/24,5),'[1]ОАО "АТС"'!$A$57:$F$800,6,FALSE)+HLOOKUP($DL$278,'[1]Сбытовая надбавка'!$F$5:$H$6,2,FALSE),2)+'[1]Иные услуги'!$C$6+HLOOKUP($DR$277,'[1]Услуги по передаче'!$G$5:$J$7,2,FALSE))</f>
        <v>4701.91</v>
      </c>
      <c r="CD311" s="68"/>
      <c r="CE311" s="68"/>
      <c r="CF311" s="68"/>
      <c r="CG311" s="68"/>
      <c r="CH311" s="69"/>
      <c r="CI311" s="63">
        <f>IF($A311="-","-",ROUND(VLOOKUP($A311+ROUND(LEFT(CI$280,2)/24,5),'[1]ОАО "АТС"'!$A$57:$F$800,6,FALSE)+HLOOKUP($DL$278,'[1]Сбытовая надбавка'!$F$5:$H$6,2,FALSE),2)+'[1]Иные услуги'!$C$6+HLOOKUP($DR$277,'[1]Услуги по передаче'!$G$5:$J$7,2,FALSE))</f>
        <v>4695.2</v>
      </c>
      <c r="CJ311" s="68"/>
      <c r="CK311" s="68"/>
      <c r="CL311" s="68"/>
      <c r="CM311" s="68"/>
      <c r="CN311" s="69"/>
      <c r="CO311" s="63">
        <f>IF($A311="-","-",ROUND(VLOOKUP($A311+ROUND(LEFT(CO$280,2)/24,5),'[1]ОАО "АТС"'!$A$57:$F$800,6,FALSE)+HLOOKUP($DL$278,'[1]Сбытовая надбавка'!$F$5:$H$6,2,FALSE),2)+'[1]Иные услуги'!$C$6+HLOOKUP($DR$277,'[1]Услуги по передаче'!$G$5:$J$7,2,FALSE))</f>
        <v>4656.2</v>
      </c>
      <c r="CP311" s="68"/>
      <c r="CQ311" s="68"/>
      <c r="CR311" s="68"/>
      <c r="CS311" s="68"/>
      <c r="CT311" s="69"/>
      <c r="CU311" s="63">
        <f>IF($A311="-","-",ROUND(VLOOKUP($A311+ROUND(LEFT(CU$280,2)/24,5),'[1]ОАО "АТС"'!$A$57:$F$800,6,FALSE)+HLOOKUP($DL$278,'[1]Сбытовая надбавка'!$F$5:$H$6,2,FALSE),2)+'[1]Иные услуги'!$C$6+HLOOKUP($DR$277,'[1]Услуги по передаче'!$G$5:$J$7,2,FALSE))</f>
        <v>4656.0200000000004</v>
      </c>
      <c r="CV311" s="68"/>
      <c r="CW311" s="68"/>
      <c r="CX311" s="68"/>
      <c r="CY311" s="68"/>
      <c r="CZ311" s="69"/>
      <c r="DA311" s="63">
        <f>IF($A311="-","-",ROUND(VLOOKUP($A311+ROUND(LEFT(DA$280,2)/24,5),'[1]ОАО "АТС"'!$A$57:$F$800,6,FALSE)+HLOOKUP($DL$278,'[1]Сбытовая надбавка'!$F$5:$H$6,2,FALSE),2)+'[1]Иные услуги'!$C$6+HLOOKUP($DR$277,'[1]Услуги по передаче'!$G$5:$J$7,2,FALSE))</f>
        <v>4656.45</v>
      </c>
      <c r="DB311" s="68"/>
      <c r="DC311" s="68"/>
      <c r="DD311" s="68"/>
      <c r="DE311" s="68"/>
      <c r="DF311" s="69"/>
      <c r="DG311" s="63">
        <f>IF($A311="-","-",ROUND(VLOOKUP($A311+ROUND(LEFT(DG$280,2)/24,5),'[1]ОАО "АТС"'!$A$57:$F$800,6,FALSE)+HLOOKUP($DL$278,'[1]Сбытовая надбавка'!$F$5:$H$6,2,FALSE),2)+'[1]Иные услуги'!$C$6+HLOOKUP($DR$277,'[1]Услуги по передаче'!$G$5:$J$7,2,FALSE))</f>
        <v>4657.05</v>
      </c>
      <c r="DH311" s="68"/>
      <c r="DI311" s="68"/>
      <c r="DJ311" s="68"/>
      <c r="DK311" s="68"/>
      <c r="DL311" s="69"/>
      <c r="DM311" s="63">
        <f>IF($A311="-","-",ROUND(VLOOKUP($A311+ROUND(LEFT(DM$280,2)/24,5),'[1]ОАО "АТС"'!$A$57:$F$800,6,FALSE)+HLOOKUP($DL$278,'[1]Сбытовая надбавка'!$F$5:$H$6,2,FALSE),2)+'[1]Иные услуги'!$C$6+HLOOKUP($DR$277,'[1]Услуги по передаче'!$G$5:$J$7,2,FALSE))</f>
        <v>4654.7700000000004</v>
      </c>
      <c r="DN311" s="68"/>
      <c r="DO311" s="68"/>
      <c r="DP311" s="68"/>
      <c r="DQ311" s="68"/>
      <c r="DR311" s="69"/>
      <c r="DS311" s="63">
        <f>IF($A311="-","-",ROUND(VLOOKUP($A311+ROUND(LEFT(DS$280,2)/24,5),'[1]ОАО "АТС"'!$A$57:$F$800,6,FALSE)+HLOOKUP($DL$278,'[1]Сбытовая надбавка'!$F$5:$H$6,2,FALSE),2)+'[1]Иные услуги'!$C$6+HLOOKUP($DR$277,'[1]Услуги по передаче'!$G$5:$J$7,2,FALSE))</f>
        <v>4654.17</v>
      </c>
      <c r="DT311" s="68"/>
      <c r="DU311" s="68"/>
      <c r="DV311" s="68"/>
      <c r="DW311" s="68"/>
      <c r="DX311" s="69"/>
      <c r="DY311" s="63">
        <f>IF($A311="-","-",ROUND(VLOOKUP($A311+ROUND(LEFT(DY$280,2)/24,5),'[1]ОАО "АТС"'!$A$57:$F$800,6,FALSE)+HLOOKUP($DL$278,'[1]Сбытовая надбавка'!$F$5:$H$6,2,FALSE),2)+'[1]Иные услуги'!$C$6+HLOOKUP($DR$277,'[1]Услуги по передаче'!$G$5:$J$7,2,FALSE))</f>
        <v>4735.0200000000004</v>
      </c>
      <c r="DZ311" s="68"/>
      <c r="EA311" s="68"/>
      <c r="EB311" s="68"/>
      <c r="EC311" s="68"/>
      <c r="ED311" s="69"/>
      <c r="EE311" s="63">
        <f>IF($A311="-","-",ROUND(VLOOKUP($A311+ROUND(LEFT(EE$280,2)/24,5),'[1]ОАО "АТС"'!$A$57:$F$800,6,FALSE)+HLOOKUP($DL$278,'[1]Сбытовая надбавка'!$F$5:$H$6,2,FALSE),2)+'[1]Иные услуги'!$C$6+HLOOKUP($DR$277,'[1]Услуги по передаче'!$G$5:$J$7,2,FALSE))</f>
        <v>4655.24</v>
      </c>
      <c r="EF311" s="68"/>
      <c r="EG311" s="68"/>
      <c r="EH311" s="68"/>
      <c r="EI311" s="68"/>
      <c r="EJ311" s="69"/>
      <c r="EK311" s="63">
        <f>IF($A311="-","-",ROUND(VLOOKUP($A311+ROUND(LEFT(EK$280,2)/24,5),'[1]ОАО "АТС"'!$A$57:$F$800,6,FALSE)+HLOOKUP($DL$278,'[1]Сбытовая надбавка'!$F$5:$H$6,2,FALSE),2)+'[1]Иные услуги'!$C$6+HLOOKUP($DR$277,'[1]Услуги по передаче'!$G$5:$J$7,2,FALSE))</f>
        <v>4847.21</v>
      </c>
      <c r="EL311" s="68"/>
      <c r="EM311" s="68"/>
      <c r="EN311" s="68"/>
      <c r="EO311" s="68"/>
      <c r="EP311" s="69"/>
      <c r="EQ311" s="63">
        <f>IF($A311="-","-",ROUND(VLOOKUP($A311+ROUND(LEFT(EQ$280,2)/24,5),'[1]ОАО "АТС"'!$A$57:$F$800,6,FALSE)+HLOOKUP($DL$278,'[1]Сбытовая надбавка'!$F$5:$H$6,2,FALSE),2)+'[1]Иные услуги'!$C$6+HLOOKUP($DR$277,'[1]Услуги по передаче'!$G$5:$J$7,2,FALSE))</f>
        <v>4702.1499999999996</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45717</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6062.83</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5970.7800000000007</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5932.18</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5921.5300000000007</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5925.71</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5966.3700000000008</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6125.55</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6172.35</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5959.34</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6069.16</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6154.6100000000006</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6169.9</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6126.9400000000005</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6130.2000000000007</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6121.1</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6126.1</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6124.07</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6138.41</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6353.8600000000006</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6359.6100000000006</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6240.15</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6213.72</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6159.63</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6106.73</v>
      </c>
      <c r="ER317" s="68"/>
      <c r="ES317" s="68"/>
      <c r="ET317" s="68"/>
      <c r="EU317" s="68"/>
      <c r="EV317" s="69"/>
    </row>
    <row r="318" spans="1:152" s="29" customFormat="1" ht="15.75" customHeight="1" x14ac:dyDescent="0.2">
      <c r="A318" s="60">
        <f>$A$102</f>
        <v>45718</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6019.63</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5936.84</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5891.18</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5883.17</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5906.02</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5941.2000000000007</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6072.3600000000006</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6141.6200000000008</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5900.1100000000006</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5999.59</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6080.6</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6092.29</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6110.32</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6101.34</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6099.3600000000006</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6068.21</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6077.1900000000005</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6110.88</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6259.96</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6291.8099999999995</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6269.1900000000005</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6227.99</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6245.1100000000006</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6146.84</v>
      </c>
      <c r="ER318" s="68"/>
      <c r="ES318" s="68"/>
      <c r="ET318" s="68"/>
      <c r="EU318" s="68"/>
      <c r="EV318" s="69"/>
    </row>
    <row r="319" spans="1:152" s="29" customFormat="1" ht="15.75" customHeight="1" x14ac:dyDescent="0.2">
      <c r="A319" s="60">
        <f>$A$103</f>
        <v>45719</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6028.82</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5954.38</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5910.73</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5903.52</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5921.52</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6000.96</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6176.41</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6389.64</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6146.1100000000006</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6340.99</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6462.4</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6459.5300000000007</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6455.09</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6444.8099999999995</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6320.85</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6301.82</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6275.63</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6252.8700000000008</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6430.33</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6462.15</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6338.35</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6307.71</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6226.39</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6122.02</v>
      </c>
      <c r="ER319" s="68"/>
      <c r="ES319" s="68"/>
      <c r="ET319" s="68"/>
      <c r="EU319" s="68"/>
      <c r="EV319" s="69"/>
    </row>
    <row r="320" spans="1:152" s="29" customFormat="1" ht="15.75" customHeight="1" x14ac:dyDescent="0.2">
      <c r="A320" s="60">
        <f>$A$104</f>
        <v>45720</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5959.07</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5897.9500000000007</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5862.01</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5859.05</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5882.58</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5932.92</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6086.47</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6232.08</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6025.57</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6135.55</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6186.3099999999995</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6181.58</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6188.46</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6190.1</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6194.3099999999995</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6176.52</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6158.35</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6162.75</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6251.4</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6245.3099999999995</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6227.7000000000007</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6156.07</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6148.99</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5981.88</v>
      </c>
      <c r="ER320" s="68"/>
      <c r="ES320" s="68"/>
      <c r="ET320" s="68"/>
      <c r="EU320" s="68"/>
      <c r="EV320" s="69"/>
    </row>
    <row r="321" spans="1:152" s="29" customFormat="1" ht="15.75" customHeight="1" x14ac:dyDescent="0.2">
      <c r="A321" s="60">
        <f>$A$105</f>
        <v>45721</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5846.0300000000007</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5822.1900000000005</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5814.54</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5820.84</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5823.5599999999995</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5864.3600000000006</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6035.05</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6205.9400000000005</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6013.72</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6137.6100000000006</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6188.17</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6210.52</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6184.2000000000007</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6181.65</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6188.88</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6172.48</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6158.65</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6169.83</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6260.8700000000008</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6261.27</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6246.74</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6139.16</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6145.26</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5994.3</v>
      </c>
      <c r="ER321" s="68"/>
      <c r="ES321" s="68"/>
      <c r="ET321" s="68"/>
      <c r="EU321" s="68"/>
      <c r="EV321" s="69"/>
    </row>
    <row r="322" spans="1:152" s="29" customFormat="1" ht="15.75" customHeight="1" x14ac:dyDescent="0.2">
      <c r="A322" s="60">
        <f>$A$106</f>
        <v>45722</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5964.7000000000007</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5928.3099999999995</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5901.48</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5895.8099999999995</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5904.43</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5952.83</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6155.63</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6358.71</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6029.98</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6386.59</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6514.07</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6544.52</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6538.92</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6531.88</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6514.18</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6473.5</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6433.41</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6167.99</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6272.97</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6315.58</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6533.97</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6407.24</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6282.67</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6120.25</v>
      </c>
      <c r="ER322" s="68"/>
      <c r="ES322" s="68"/>
      <c r="ET322" s="68"/>
      <c r="EU322" s="68"/>
      <c r="EV322" s="69"/>
    </row>
    <row r="323" spans="1:152" s="29" customFormat="1" ht="15.75" customHeight="1" x14ac:dyDescent="0.2">
      <c r="A323" s="60">
        <f>$A$107</f>
        <v>45723</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5997.4400000000005</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5928.24</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5901.04</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5895.26</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5913.92</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5986.5300000000007</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6207.15</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6298.91</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6002.18</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6345.57</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6486.73</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6518.3099999999995</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6503.8600000000006</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6535.91</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6526.3099999999995</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6487.32</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6446.9400000000005</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6261.7000000000007</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6345.47</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6687.48</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6541.21</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6413.39</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6314</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6129.0300000000007</v>
      </c>
      <c r="ER323" s="68"/>
      <c r="ES323" s="68"/>
      <c r="ET323" s="68"/>
      <c r="EU323" s="68"/>
      <c r="EV323" s="69"/>
    </row>
    <row r="324" spans="1:152" s="29" customFormat="1" ht="15.75" customHeight="1" x14ac:dyDescent="0.2">
      <c r="A324" s="60">
        <f>$A$108</f>
        <v>45724</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6029.79</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5978.71</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5949.24</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5939.84</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5948.1100000000006</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5983.88</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6200.93</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6477.6200000000008</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5928.15</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6195.07</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6358.59</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6389.7800000000007</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6394.8600000000006</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6411.74</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6359.16</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6344.97</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6348.27</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6434.9400000000005</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6716.65</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6627.43</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6466.2800000000007</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6364.82</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6304.49</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6160.47</v>
      </c>
      <c r="ER324" s="68"/>
      <c r="ES324" s="68"/>
      <c r="ET324" s="68"/>
      <c r="EU324" s="68"/>
      <c r="EV324" s="69"/>
    </row>
    <row r="325" spans="1:152" s="29" customFormat="1" ht="15.75" customHeight="1" x14ac:dyDescent="0.2">
      <c r="A325" s="60">
        <f>$A$109</f>
        <v>45725</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6092.57</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6040.49</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5881.4500000000007</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5858.9400000000005</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5862.89</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5920.34</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5998.8600000000006</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6014.63</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5799.84</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6028.3600000000006</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6169.55</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6218.5300000000007</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6221.74</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6223.0599999999995</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6216.82</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6204.68</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6360.8700000000008</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6511.43</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6151.7000000000007</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6581.41</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6471.65</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6321.23</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6431.6900000000005</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6250.8700000000008</v>
      </c>
      <c r="ER325" s="68"/>
      <c r="ES325" s="68"/>
      <c r="ET325" s="68"/>
      <c r="EU325" s="68"/>
      <c r="EV325" s="69"/>
    </row>
    <row r="326" spans="1:152" s="29" customFormat="1" ht="15.75" customHeight="1" x14ac:dyDescent="0.2">
      <c r="A326" s="60">
        <f>$A$110</f>
        <v>45726</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6023.76</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5978.16</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5909.3</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5901.58</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5913.8099999999995</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5981.01</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6209.54</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6614.1</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6008.5300000000007</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6172.9500000000007</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6204.47</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6522.54</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6212.7000000000007</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6234.3099999999995</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6556.1</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6252.34</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6485.48</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6555.8600000000006</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6319.8700000000008</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6381.67</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6586.5300000000007</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6421.6200000000008</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6438.43</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6219.6200000000008</v>
      </c>
      <c r="ER326" s="68"/>
      <c r="ES326" s="68"/>
      <c r="ET326" s="68"/>
      <c r="EU326" s="68"/>
      <c r="EV326" s="69"/>
    </row>
    <row r="327" spans="1:152" s="29" customFormat="1" ht="15.75" customHeight="1" x14ac:dyDescent="0.2">
      <c r="A327" s="60">
        <f>$A$111</f>
        <v>45727</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5922.75</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5839.9</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5874.07</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5867.32</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5881.97</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5937.54</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6141.0599999999995</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6272.74</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5947.7800000000007</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6319.83</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6126.4</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6150.85</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6161.0599999999995</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6168.15</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6513.21</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6489.92</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6445.59</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6516.1900000000005</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6236.9</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6245.15</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6256.1900000000005</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6388.99</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6424.09</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6199.13</v>
      </c>
      <c r="ER327" s="68"/>
      <c r="ES327" s="68"/>
      <c r="ET327" s="68"/>
      <c r="EU327" s="68"/>
      <c r="EV327" s="69"/>
    </row>
    <row r="328" spans="1:152" s="29" customFormat="1" ht="15.75" customHeight="1" x14ac:dyDescent="0.2">
      <c r="A328" s="60">
        <f>$A$112</f>
        <v>45728</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5863.82</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5836.6200000000008</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5829.3</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5824.59</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5845.7000000000007</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5866.74</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5960.38</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6072.64</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5890.6100000000006</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5978.54</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5991.01</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5991.6100000000006</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5963.35</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5954.09</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5931.96</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5921.05</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5904</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5902.55</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5989.57</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6020.09</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5988.7800000000007</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5904.6</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6048.55</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5914.9400000000005</v>
      </c>
      <c r="ER328" s="68"/>
      <c r="ES328" s="68"/>
      <c r="ET328" s="68"/>
      <c r="EU328" s="68"/>
      <c r="EV328" s="69"/>
    </row>
    <row r="329" spans="1:152" s="29" customFormat="1" ht="15.75" customHeight="1" x14ac:dyDescent="0.2">
      <c r="A329" s="60">
        <f>$A$113</f>
        <v>45729</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5844.41</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5822.77</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5816.67</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5812.7800000000007</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5837.1900000000005</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5855.8700000000008</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5940.59</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6042.0300000000007</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5876.5</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5976.1</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6024.99</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6019.7000000000007</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5998.8</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5985.08</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5983.72</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5981.23</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5970.14</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5959.72</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6057.24</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6057.01</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6024.04</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5942.3</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6049.9500000000007</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5907.39</v>
      </c>
      <c r="ER329" s="68"/>
      <c r="ES329" s="68"/>
      <c r="ET329" s="68"/>
      <c r="EU329" s="68"/>
      <c r="EV329" s="69"/>
    </row>
    <row r="330" spans="1:152" s="29" customFormat="1" ht="15.75" customHeight="1" x14ac:dyDescent="0.2">
      <c r="A330" s="60">
        <f>$A$114</f>
        <v>45730</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5845.71</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5827.27</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5821.04</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5821.0599999999995</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5843.58</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5853.43</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5926.05</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6052.27</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5876.35</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5973.02</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5983.41</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5983.8099999999995</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5945.59</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5935.63</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5928.93</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5920.1</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5903.13</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5902.9500000000007</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6014.59</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6045.9400000000005</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6010.6200000000008</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5941.68</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6069.2800000000007</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5945.18</v>
      </c>
      <c r="ER330" s="68"/>
      <c r="ES330" s="68"/>
      <c r="ET330" s="68"/>
      <c r="EU330" s="68"/>
      <c r="EV330" s="69"/>
    </row>
    <row r="331" spans="1:152" s="29" customFormat="1" ht="15.75" customHeight="1" x14ac:dyDescent="0.2">
      <c r="A331" s="60">
        <f>$A$115</f>
        <v>45731</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5884.43</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5839.3600000000006</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5808.07</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5802.8</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5860.2000000000007</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5857.7000000000007</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5826.76</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5900.8</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5800.96</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5801.33</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5819.17</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5828.72</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5815.34</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5801.66</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5802.22</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5803.09</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5802.92</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5802.97</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5835.43</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5880.15</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5821.74</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5798.26</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6030.5</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5917.39</v>
      </c>
      <c r="ER331" s="68"/>
      <c r="ES331" s="68"/>
      <c r="ET331" s="68"/>
      <c r="EU331" s="68"/>
      <c r="EV331" s="69"/>
    </row>
    <row r="332" spans="1:152" s="29" customFormat="1" ht="15.75" customHeight="1" x14ac:dyDescent="0.2">
      <c r="A332" s="60">
        <f>$A$116</f>
        <v>45732</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5818.27</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5803.46</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5803.6</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5803.63</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5807.04</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5806.15</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5802.64</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5802.3099999999995</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5802.55</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5802.4</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5802.5</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5802.38</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5802.5599999999995</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5802.59</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5803.0599999999995</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5803.49</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5803.54</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5803.54</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5821.27</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5844.75</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5825.9500000000007</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5799.67</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5910.63</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5843.51</v>
      </c>
      <c r="ER332" s="68"/>
      <c r="ES332" s="68"/>
      <c r="ET332" s="68"/>
      <c r="EU332" s="68"/>
      <c r="EV332" s="69"/>
    </row>
    <row r="333" spans="1:152" s="29" customFormat="1" ht="15.75" customHeight="1" x14ac:dyDescent="0.2">
      <c r="A333" s="60">
        <f>$A$117</f>
        <v>45733</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5827.39</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5811.25</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5805.4</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5803.6100000000006</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5816.35</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5826.3099999999995</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5848.09</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5988.07</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5802.3600000000006</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5870.4500000000007</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5896.66</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5882.83</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5843.88</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5836.43</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5818.7800000000007</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5810.48</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5813.49</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5820.71</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5911.47</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5945.91</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5892.75</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5799.66</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5986.39</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5905.41</v>
      </c>
      <c r="ER333" s="68"/>
      <c r="ES333" s="68"/>
      <c r="ET333" s="68"/>
      <c r="EU333" s="68"/>
      <c r="EV333" s="69"/>
    </row>
    <row r="334" spans="1:152" s="29" customFormat="1" ht="15.75" customHeight="1" x14ac:dyDescent="0.2">
      <c r="A334" s="60">
        <f>$A$118</f>
        <v>45734</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5884.85</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5835.24</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5827.1</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5818.6</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5846.7000000000007</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5859.05</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5906.66</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6008.58</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5807.9400000000005</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5886.52</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5912.1900000000005</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5902.8099999999995</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5865.8600000000006</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5860.5599999999995</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5844.32</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5828.23</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5832.54</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5836.89</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5914.88</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5959.1</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5912.09</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5828.91</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5903.49</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5825.4400000000005</v>
      </c>
      <c r="ER334" s="68"/>
      <c r="ES334" s="68"/>
      <c r="ET334" s="68"/>
      <c r="EU334" s="68"/>
      <c r="EV334" s="69"/>
    </row>
    <row r="335" spans="1:152" s="29" customFormat="1" ht="15.75" customHeight="1" x14ac:dyDescent="0.2">
      <c r="A335" s="60">
        <f>$A$119</f>
        <v>45735</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5812.32</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5809.8700000000008</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5808.08</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5807.09</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5809.27</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5879.98</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5936.01</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6021.35</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5853.76</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5944.48</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5983.9500000000007</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5979.08</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5961.33</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5947.08</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5944.6100000000006</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5943.41</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5934.98</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5930.29</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6014.26</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6012.84</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5979.39</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5902.0599999999995</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5983.34</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5922.1200000000008</v>
      </c>
      <c r="ER335" s="68"/>
      <c r="ES335" s="68"/>
      <c r="ET335" s="68"/>
      <c r="EU335" s="68"/>
      <c r="EV335" s="69"/>
    </row>
    <row r="336" spans="1:152" s="29" customFormat="1" ht="15.75" customHeight="1" x14ac:dyDescent="0.2">
      <c r="A336" s="60">
        <f>$A$120</f>
        <v>45736</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5836.13</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5812.22</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5802.98</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5803.02</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5844.79</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5824.1100000000006</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5854.13</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6012.47</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5828.98</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5931.4500000000007</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5934.6100000000006</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5923.9500000000007</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5893.75</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5899.0599999999995</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5898.25</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5911.58</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5903.5599999999995</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5888.1200000000008</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5983.6</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6034.3</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5992.71</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5920.5599999999995</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5983.7800000000007</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5878.6900000000005</v>
      </c>
      <c r="ER336" s="68"/>
      <c r="ES336" s="68"/>
      <c r="ET336" s="68"/>
      <c r="EU336" s="68"/>
      <c r="EV336" s="69"/>
    </row>
    <row r="337" spans="1:152" s="29" customFormat="1" ht="15.75" customHeight="1" x14ac:dyDescent="0.2">
      <c r="A337" s="60">
        <f>$A$121</f>
        <v>45737</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5834.05</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5809.38</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5803.68</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5803.63</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5817.3099999999995</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5818.98</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5846.9</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5989.5</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5822.21</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5917.17</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5949.5599999999995</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5929.46</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5903.92</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5909.2800000000007</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5913.82</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5922.6100000000006</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5923.54</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5960.1200000000008</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6049.29</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6027.29</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6003.88</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5908.99</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6029.66</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5900.8700000000008</v>
      </c>
      <c r="ER337" s="68"/>
      <c r="ES337" s="68"/>
      <c r="ET337" s="68"/>
      <c r="EU337" s="68"/>
      <c r="EV337" s="69"/>
    </row>
    <row r="338" spans="1:152" s="29" customFormat="1" ht="15.75" customHeight="1" x14ac:dyDescent="0.2">
      <c r="A338" s="60">
        <f>$A$122</f>
        <v>45738</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5834.75</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5805.13</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5803.4400000000005</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5803.5300000000007</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5818.6100000000006</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5811.4</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5803.1</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5843.8</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5802.85</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5816.8700000000008</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5859.92</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5865.67</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5853.3600000000006</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5847.51</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5803.22</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5803.3700000000008</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5803.38</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5803.3600000000006</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5799.27</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5801.2000000000007</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5901.92</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5807.08</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6013.14</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5905.38</v>
      </c>
      <c r="ER338" s="68"/>
      <c r="ES338" s="68"/>
      <c r="ET338" s="68"/>
      <c r="EU338" s="68"/>
      <c r="EV338" s="69"/>
    </row>
    <row r="339" spans="1:152" s="29" customFormat="1" ht="15.75" customHeight="1" x14ac:dyDescent="0.2">
      <c r="A339" s="60">
        <f>$A$123</f>
        <v>45739</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5831.88</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5803.4500000000007</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5803.65</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5803.58</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5810.2000000000007</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5803.41</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5802.64</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5802.14</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5802.2000000000007</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5802.4500000000007</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5802.65</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5802.6</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5802.65</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5802.74</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5803.1200000000008</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5803.13</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5803.27</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5803.33</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5799</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5800.51</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5800.4400000000005</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5818.55</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5985.77</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5898.3</v>
      </c>
      <c r="ER339" s="68"/>
      <c r="ES339" s="68"/>
      <c r="ET339" s="68"/>
      <c r="EU339" s="68"/>
      <c r="EV339" s="69"/>
    </row>
    <row r="340" spans="1:152" s="29" customFormat="1" ht="15.75" customHeight="1" x14ac:dyDescent="0.2">
      <c r="A340" s="60">
        <f>$A$124</f>
        <v>45740</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5819.04</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5803.91</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5804.04</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5803.65</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5808.98</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5811.64</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5826.17</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5947.0300000000007</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5802.98</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5903.01</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5859.48</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5857.6100000000006</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5940.08</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5947.0300000000007</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5959.74</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5964.9</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5966.64</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5954.82</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6022.3700000000008</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6038.65</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5995.42</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5907.88</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5954.72</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5867.27</v>
      </c>
      <c r="ER340" s="68"/>
      <c r="ES340" s="68"/>
      <c r="ET340" s="68"/>
      <c r="EU340" s="68"/>
      <c r="EV340" s="69"/>
    </row>
    <row r="341" spans="1:152" s="29" customFormat="1" ht="15.75" customHeight="1" x14ac:dyDescent="0.2">
      <c r="A341" s="60">
        <f>$A$125</f>
        <v>45741</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5806.99</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5804.07</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5804.15</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5804.14</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5803.91</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5803.8</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5808.52</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5920.8700000000008</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5802.8700000000008</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5873.93</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5836.72</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5836.1</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5930.9</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5937.58</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5947.8700000000008</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5952.99</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5949.8600000000006</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5941.71</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6023.9500000000007</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6006.39</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5958.58</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5867.8</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5947.7800000000007</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5867.77</v>
      </c>
      <c r="ER341" s="68"/>
      <c r="ES341" s="68"/>
      <c r="ET341" s="68"/>
      <c r="EU341" s="68"/>
      <c r="EV341" s="69"/>
    </row>
    <row r="342" spans="1:152" s="29" customFormat="1" ht="15.75" customHeight="1" x14ac:dyDescent="0.2">
      <c r="A342" s="60">
        <f>$A$126</f>
        <v>45742</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5826.26</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5806.2800000000007</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5804.88</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5804.16</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5819.01</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5821.2000000000007</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5849.3600000000006</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6010.1200000000008</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5828.83</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5936.77</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5895.49</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5901.79</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5998.84</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6000.3600000000006</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6014.9500000000007</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6016.15</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6015.91</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6006.75</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6095.6900000000005</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6078.98</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6044.15</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5963.47</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6075.6900000000005</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5925.4</v>
      </c>
      <c r="ER342" s="68"/>
      <c r="ES342" s="68"/>
      <c r="ET342" s="68"/>
      <c r="EU342" s="68"/>
      <c r="EV342" s="69"/>
    </row>
    <row r="343" spans="1:152" s="29" customFormat="1" ht="15.75" customHeight="1" x14ac:dyDescent="0.2">
      <c r="A343" s="60">
        <f>$A$127</f>
        <v>45743</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5826.05</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5803.76</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5803.9400000000005</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5803.89</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5814.3700000000008</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5813.58</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5831.99</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5984.9400000000005</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5801.97</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5861.4500000000007</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5879.41</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5885.93</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5939.42</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5958.16</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5997.66</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6005</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6002.27</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5991.33</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6079.59</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6058.3600000000006</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6021.4500000000007</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5933.09</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6064.24</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5914.35</v>
      </c>
      <c r="ER343" s="68"/>
      <c r="ES343" s="68"/>
      <c r="ET343" s="68"/>
      <c r="EU343" s="68"/>
      <c r="EV343" s="69"/>
    </row>
    <row r="344" spans="1:152" s="29" customFormat="1" ht="15.75" customHeight="1" x14ac:dyDescent="0.2">
      <c r="A344" s="60">
        <f>$A$128</f>
        <v>45744</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5815.6100000000006</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5803.66</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5803.83</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5803.85</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5803.8</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5803.67</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5810.82</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5952.1</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5802.73</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5833.8099999999995</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5852.35</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5857.5599999999995</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5908.6900000000005</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5924.91</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5959.99</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5966.73</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5966.68</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5961.1200000000008</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6037.33</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6012.5</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5980.72</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5893.8700000000008</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6000.1</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5874.58</v>
      </c>
      <c r="ER344" s="68"/>
      <c r="ES344" s="68"/>
      <c r="ET344" s="68"/>
      <c r="EU344" s="68"/>
      <c r="EV344" s="69"/>
    </row>
    <row r="345" spans="1:152" s="29" customFormat="1" ht="15.75" customHeight="1" x14ac:dyDescent="0.2">
      <c r="A345" s="60">
        <f>$A$129</f>
        <v>45745</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5821.71</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5803.8700000000008</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5803.96</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5803.9400000000005</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5811.01</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5809.26</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5803.27</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5824.98</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5803.14</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5806.82</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5842.73</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5847.29</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5837.33</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5832.73</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5803.55</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5803.6200000000008</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5803.67</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5803.15</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5800.52</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5800.26</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5867.9</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5800.34</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5929.5300000000007</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5851.46</v>
      </c>
      <c r="ER345" s="68"/>
      <c r="ES345" s="68"/>
      <c r="ET345" s="68"/>
      <c r="EU345" s="68"/>
      <c r="EV345" s="69"/>
    </row>
    <row r="346" spans="1:152" s="29" customFormat="1" ht="15.75" customHeight="1" x14ac:dyDescent="0.2">
      <c r="A346" s="60">
        <f>$A$130</f>
        <v>45746</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5822.82</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5803.3</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5803.4</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5803.5300000000007</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5808.02</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5803.3099999999995</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5802.27</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5802.23</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5802.6900000000005</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5803</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5803.05</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5803.1100000000006</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5803.15</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5803.3600000000006</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5803.3099999999995</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5803.51</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5803.51</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5803.57</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5801.13</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5799.67</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5802.0599999999995</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5824.15</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5978.4400000000005</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5858.8099999999995</v>
      </c>
      <c r="ER346" s="68"/>
      <c r="ES346" s="68"/>
      <c r="ET346" s="68"/>
      <c r="EU346" s="68"/>
      <c r="EV346" s="69"/>
    </row>
    <row r="347" spans="1:152" s="29" customFormat="1" ht="15.75" customHeight="1" x14ac:dyDescent="0.2">
      <c r="A347" s="60">
        <f>$A$131</f>
        <v>45747</v>
      </c>
      <c r="B347" s="61"/>
      <c r="C347" s="61"/>
      <c r="D347" s="61"/>
      <c r="E347" s="61"/>
      <c r="F347" s="61"/>
      <c r="G347" s="61"/>
      <c r="H347" s="62"/>
      <c r="I347" s="63">
        <f>IF($A347="-","-",ROUND(VLOOKUP($A347+ROUND(LEFT(I$316,1)/24,5),'[1]ОАО "АТС"'!$A$57:$F$800,6,FALSE)+HLOOKUP($DL$314,'[1]Сбытовая надбавка'!$F$5:$H$6,2,FALSE),2)+'[1]Иные услуги'!$C$6+HLOOKUP($DR$313,'[1]Услуги по передаче'!$G$5:$J$7,2,FALSE))</f>
        <v>5838.34</v>
      </c>
      <c r="J347" s="68"/>
      <c r="K347" s="68"/>
      <c r="L347" s="68"/>
      <c r="M347" s="68"/>
      <c r="N347" s="69"/>
      <c r="O347" s="63">
        <f>IF($A347="-","-",ROUND(VLOOKUP($A347+ROUND(LEFT(O$316,1)/24,5),'[1]ОАО "АТС"'!$A$57:$F$800,6,FALSE)+HLOOKUP($DL$314,'[1]Сбытовая надбавка'!$F$5:$H$6,2,FALSE),2)+'[1]Иные услуги'!$C$6+HLOOKUP($DR$313,'[1]Услуги по передаче'!$G$5:$J$7,2,FALSE))</f>
        <v>5803.51</v>
      </c>
      <c r="P347" s="68"/>
      <c r="Q347" s="68"/>
      <c r="R347" s="68"/>
      <c r="S347" s="68"/>
      <c r="T347" s="69"/>
      <c r="U347" s="63">
        <f>IF($A347="-","-",ROUND(VLOOKUP($A347+ROUND(LEFT(U$316,1)/24,5),'[1]ОАО "АТС"'!$A$57:$F$800,6,FALSE)+HLOOKUP($DL$314,'[1]Сбытовая надбавка'!$F$5:$H$6,2,FALSE),2)+'[1]Иные услуги'!$C$6+HLOOKUP($DR$313,'[1]Услуги по передаче'!$G$5:$J$7,2,FALSE))</f>
        <v>5803.75</v>
      </c>
      <c r="V347" s="68"/>
      <c r="W347" s="68"/>
      <c r="X347" s="68"/>
      <c r="Y347" s="68"/>
      <c r="Z347" s="69"/>
      <c r="AA347" s="63">
        <f>IF($A347="-","-",ROUND(VLOOKUP($A347+ROUND(LEFT(AA$316,1)/24,5),'[1]ОАО "АТС"'!$A$57:$F$800,6,FALSE)+HLOOKUP($DL$314,'[1]Сбытовая надбавка'!$F$5:$H$6,2,FALSE),2)+'[1]Иные услуги'!$C$6+HLOOKUP($DR$313,'[1]Услуги по передаче'!$G$5:$J$7,2,FALSE))</f>
        <v>5803.79</v>
      </c>
      <c r="AB347" s="68"/>
      <c r="AC347" s="68"/>
      <c r="AD347" s="68"/>
      <c r="AE347" s="68"/>
      <c r="AF347" s="69"/>
      <c r="AG347" s="63">
        <f>IF($A347="-","-",ROUND(VLOOKUP($A347+ROUND(LEFT(AG$316,1)/24,5),'[1]ОАО "АТС"'!$A$57:$F$800,6,FALSE)+HLOOKUP($DL$314,'[1]Сбытовая надбавка'!$F$5:$H$6,2,FALSE),2)+'[1]Иные услуги'!$C$6+HLOOKUP($DR$313,'[1]Услуги по передаче'!$G$5:$J$7,2,FALSE))</f>
        <v>5809.5599999999995</v>
      </c>
      <c r="AH347" s="68"/>
      <c r="AI347" s="68"/>
      <c r="AJ347" s="68"/>
      <c r="AK347" s="68"/>
      <c r="AL347" s="69"/>
      <c r="AM347" s="63">
        <f>IF($A347="-","-",ROUND(VLOOKUP($A347+ROUND(LEFT(AM$316,1)/24,5),'[1]ОАО "АТС"'!$A$57:$F$800,6,FALSE)+HLOOKUP($DL$314,'[1]Сбытовая надбавка'!$F$5:$H$6,2,FALSE),2)+'[1]Иные услуги'!$C$6+HLOOKUP($DR$313,'[1]Услуги по передаче'!$G$5:$J$7,2,FALSE))</f>
        <v>5805.8</v>
      </c>
      <c r="AN347" s="68"/>
      <c r="AO347" s="68"/>
      <c r="AP347" s="68"/>
      <c r="AQ347" s="68"/>
      <c r="AR347" s="69"/>
      <c r="AS347" s="63">
        <f>IF($A347="-","-",ROUND(VLOOKUP($A347+ROUND(LEFT(AS$316,1)/24,5),'[1]ОАО "АТС"'!$A$57:$F$800,6,FALSE)+HLOOKUP($DL$314,'[1]Сбытовая надбавка'!$F$5:$H$6,2,FALSE),2)+'[1]Иные услуги'!$C$6+HLOOKUP($DR$313,'[1]Услуги по передаче'!$G$5:$J$7,2,FALSE))</f>
        <v>5802.68</v>
      </c>
      <c r="AT347" s="68"/>
      <c r="AU347" s="68"/>
      <c r="AV347" s="68"/>
      <c r="AW347" s="68"/>
      <c r="AX347" s="69"/>
      <c r="AY347" s="63">
        <f>IF($A347="-","-",ROUND(VLOOKUP($A347+ROUND(LEFT(AY$316,1)/24,5),'[1]ОАО "АТС"'!$A$57:$F$800,6,FALSE)+HLOOKUP($DL$314,'[1]Сбытовая надбавка'!$F$5:$H$6,2,FALSE),2)+'[1]Иные услуги'!$C$6+HLOOKUP($DR$313,'[1]Услуги по передаче'!$G$5:$J$7,2,FALSE))</f>
        <v>5847.2000000000007</v>
      </c>
      <c r="AZ347" s="68"/>
      <c r="BA347" s="68"/>
      <c r="BB347" s="68"/>
      <c r="BC347" s="68"/>
      <c r="BD347" s="69"/>
      <c r="BE347" s="63">
        <f>IF($A347="-","-",ROUND(VLOOKUP($A347+ROUND(LEFT(BE$316,1)/24,5),'[1]ОАО "АТС"'!$A$57:$F$800,6,FALSE)+HLOOKUP($DL$314,'[1]Сбытовая надбавка'!$F$5:$H$6,2,FALSE),2)+'[1]Иные услуги'!$C$6+HLOOKUP($DR$313,'[1]Услуги по передаче'!$G$5:$J$7,2,FALSE))</f>
        <v>5802.68</v>
      </c>
      <c r="BF347" s="68"/>
      <c r="BG347" s="68"/>
      <c r="BH347" s="68"/>
      <c r="BI347" s="68"/>
      <c r="BJ347" s="69"/>
      <c r="BK347" s="63">
        <f>IF($A347="-","-",ROUND(VLOOKUP($A347+ROUND(LEFT(BK$316,1)/24,5),'[1]ОАО "АТС"'!$A$57:$F$800,6,FALSE)+HLOOKUP($DL$314,'[1]Сбытовая надбавка'!$F$5:$H$6,2,FALSE),2)+'[1]Иные услуги'!$C$6+HLOOKUP($DR$313,'[1]Услуги по передаче'!$G$5:$J$7,2,FALSE))</f>
        <v>5807.21</v>
      </c>
      <c r="BL347" s="68"/>
      <c r="BM347" s="68"/>
      <c r="BN347" s="68"/>
      <c r="BO347" s="68"/>
      <c r="BP347" s="69"/>
      <c r="BQ347" s="63">
        <f>IF($A347="-","-",ROUND(VLOOKUP($A347+ROUND(LEFT(BQ$316,2)/24,5),'[1]ОАО "АТС"'!$A$57:$F$800,6,FALSE)+HLOOKUP($DL$314,'[1]Сбытовая надбавка'!$F$5:$H$6,2,FALSE),2)+'[1]Иные услуги'!$C$6+HLOOKUP($DR$313,'[1]Услуги по передаче'!$G$5:$J$7,2,FALSE))</f>
        <v>5854.9</v>
      </c>
      <c r="BR347" s="68"/>
      <c r="BS347" s="68"/>
      <c r="BT347" s="68"/>
      <c r="BU347" s="68"/>
      <c r="BV347" s="69"/>
      <c r="BW347" s="63">
        <f>IF($A347="-","-",ROUND(VLOOKUP($A347+ROUND(LEFT(BW$316,2)/24,5),'[1]ОАО "АТС"'!$A$57:$F$800,6,FALSE)+HLOOKUP($DL$314,'[1]Сбытовая надбавка'!$F$5:$H$6,2,FALSE),2)+'[1]Иные услуги'!$C$6+HLOOKUP($DR$313,'[1]Услуги по передаче'!$G$5:$J$7,2,FALSE))</f>
        <v>5860.65</v>
      </c>
      <c r="BX347" s="68"/>
      <c r="BY347" s="68"/>
      <c r="BZ347" s="68"/>
      <c r="CA347" s="68"/>
      <c r="CB347" s="69"/>
      <c r="CC347" s="63">
        <f>IF($A347="-","-",ROUND(VLOOKUP($A347+ROUND(LEFT(CC$316,2)/24,5),'[1]ОАО "АТС"'!$A$57:$F$800,6,FALSE)+HLOOKUP($DL$314,'[1]Сбытовая надбавка'!$F$5:$H$6,2,FALSE),2)+'[1]Иные услуги'!$C$6+HLOOKUP($DR$313,'[1]Услуги по передаче'!$G$5:$J$7,2,FALSE))</f>
        <v>5847.8600000000006</v>
      </c>
      <c r="CD347" s="68"/>
      <c r="CE347" s="68"/>
      <c r="CF347" s="68"/>
      <c r="CG347" s="68"/>
      <c r="CH347" s="69"/>
      <c r="CI347" s="63">
        <f>IF($A347="-","-",ROUND(VLOOKUP($A347+ROUND(LEFT(CI$316,2)/24,5),'[1]ОАО "АТС"'!$A$57:$F$800,6,FALSE)+HLOOKUP($DL$314,'[1]Сбытовая надбавка'!$F$5:$H$6,2,FALSE),2)+'[1]Иные услуги'!$C$6+HLOOKUP($DR$313,'[1]Услуги по передаче'!$G$5:$J$7,2,FALSE))</f>
        <v>5841.15</v>
      </c>
      <c r="CJ347" s="68"/>
      <c r="CK347" s="68"/>
      <c r="CL347" s="68"/>
      <c r="CM347" s="68"/>
      <c r="CN347" s="69"/>
      <c r="CO347" s="63">
        <f>IF($A347="-","-",ROUND(VLOOKUP($A347+ROUND(LEFT(CO$316,2)/24,5),'[1]ОАО "АТС"'!$A$57:$F$800,6,FALSE)+HLOOKUP($DL$314,'[1]Сбытовая надбавка'!$F$5:$H$6,2,FALSE),2)+'[1]Иные услуги'!$C$6+HLOOKUP($DR$313,'[1]Услуги по передаче'!$G$5:$J$7,2,FALSE))</f>
        <v>5802.15</v>
      </c>
      <c r="CP347" s="68"/>
      <c r="CQ347" s="68"/>
      <c r="CR347" s="68"/>
      <c r="CS347" s="68"/>
      <c r="CT347" s="69"/>
      <c r="CU347" s="63">
        <f>IF($A347="-","-",ROUND(VLOOKUP($A347+ROUND(LEFT(CU$316,2)/24,5),'[1]ОАО "АТС"'!$A$57:$F$800,6,FALSE)+HLOOKUP($DL$314,'[1]Сбытовая надбавка'!$F$5:$H$6,2,FALSE),2)+'[1]Иные услуги'!$C$6+HLOOKUP($DR$313,'[1]Услуги по передаче'!$G$5:$J$7,2,FALSE))</f>
        <v>5801.97</v>
      </c>
      <c r="CV347" s="68"/>
      <c r="CW347" s="68"/>
      <c r="CX347" s="68"/>
      <c r="CY347" s="68"/>
      <c r="CZ347" s="69"/>
      <c r="DA347" s="63">
        <f>IF($A347="-","-",ROUND(VLOOKUP($A347+ROUND(LEFT(DA$316,2)/24,5),'[1]ОАО "АТС"'!$A$57:$F$800,6,FALSE)+HLOOKUP($DL$314,'[1]Сбытовая надбавка'!$F$5:$H$6,2,FALSE),2)+'[1]Иные услуги'!$C$6+HLOOKUP($DR$313,'[1]Услуги по передаче'!$G$5:$J$7,2,FALSE))</f>
        <v>5802.4</v>
      </c>
      <c r="DB347" s="68"/>
      <c r="DC347" s="68"/>
      <c r="DD347" s="68"/>
      <c r="DE347" s="68"/>
      <c r="DF347" s="69"/>
      <c r="DG347" s="63">
        <f>IF($A347="-","-",ROUND(VLOOKUP($A347+ROUND(LEFT(DG$316,2)/24,5),'[1]ОАО "АТС"'!$A$57:$F$800,6,FALSE)+HLOOKUP($DL$314,'[1]Сбытовая надбавка'!$F$5:$H$6,2,FALSE),2)+'[1]Иные услуги'!$C$6+HLOOKUP($DR$313,'[1]Услуги по передаче'!$G$5:$J$7,2,FALSE))</f>
        <v>5803</v>
      </c>
      <c r="DH347" s="68"/>
      <c r="DI347" s="68"/>
      <c r="DJ347" s="68"/>
      <c r="DK347" s="68"/>
      <c r="DL347" s="69"/>
      <c r="DM347" s="63">
        <f>IF($A347="-","-",ROUND(VLOOKUP($A347+ROUND(LEFT(DM$316,2)/24,5),'[1]ОАО "АТС"'!$A$57:$F$800,6,FALSE)+HLOOKUP($DL$314,'[1]Сбытовая надбавка'!$F$5:$H$6,2,FALSE),2)+'[1]Иные услуги'!$C$6+HLOOKUP($DR$313,'[1]Услуги по передаче'!$G$5:$J$7,2,FALSE))</f>
        <v>5800.72</v>
      </c>
      <c r="DN347" s="68"/>
      <c r="DO347" s="68"/>
      <c r="DP347" s="68"/>
      <c r="DQ347" s="68"/>
      <c r="DR347" s="69"/>
      <c r="DS347" s="63">
        <f>IF($A347="-","-",ROUND(VLOOKUP($A347+ROUND(LEFT(DS$316,2)/24,5),'[1]ОАО "АТС"'!$A$57:$F$800,6,FALSE)+HLOOKUP($DL$314,'[1]Сбытовая надбавка'!$F$5:$H$6,2,FALSE),2)+'[1]Иные услуги'!$C$6+HLOOKUP($DR$313,'[1]Услуги по передаче'!$G$5:$J$7,2,FALSE))</f>
        <v>5800.1200000000008</v>
      </c>
      <c r="DT347" s="68"/>
      <c r="DU347" s="68"/>
      <c r="DV347" s="68"/>
      <c r="DW347" s="68"/>
      <c r="DX347" s="69"/>
      <c r="DY347" s="63">
        <f>IF($A347="-","-",ROUND(VLOOKUP($A347+ROUND(LEFT(DY$316,2)/24,5),'[1]ОАО "АТС"'!$A$57:$F$800,6,FALSE)+HLOOKUP($DL$314,'[1]Сбытовая надбавка'!$F$5:$H$6,2,FALSE),2)+'[1]Иные услуги'!$C$6+HLOOKUP($DR$313,'[1]Услуги по передаче'!$G$5:$J$7,2,FALSE))</f>
        <v>5880.97</v>
      </c>
      <c r="DZ347" s="68"/>
      <c r="EA347" s="68"/>
      <c r="EB347" s="68"/>
      <c r="EC347" s="68"/>
      <c r="ED347" s="69"/>
      <c r="EE347" s="63">
        <f>IF($A347="-","-",ROUND(VLOOKUP($A347+ROUND(LEFT(EE$316,2)/24,5),'[1]ОАО "АТС"'!$A$57:$F$800,6,FALSE)+HLOOKUP($DL$314,'[1]Сбытовая надбавка'!$F$5:$H$6,2,FALSE),2)+'[1]Иные услуги'!$C$6+HLOOKUP($DR$313,'[1]Услуги по передаче'!$G$5:$J$7,2,FALSE))</f>
        <v>5801.1900000000005</v>
      </c>
      <c r="EF347" s="68"/>
      <c r="EG347" s="68"/>
      <c r="EH347" s="68"/>
      <c r="EI347" s="68"/>
      <c r="EJ347" s="69"/>
      <c r="EK347" s="63">
        <f>IF($A347="-","-",ROUND(VLOOKUP($A347+ROUND(LEFT(EK$316,2)/24,5),'[1]ОАО "АТС"'!$A$57:$F$800,6,FALSE)+HLOOKUP($DL$314,'[1]Сбытовая надбавка'!$F$5:$H$6,2,FALSE),2)+'[1]Иные услуги'!$C$6+HLOOKUP($DR$313,'[1]Услуги по передаче'!$G$5:$J$7,2,FALSE))</f>
        <v>5993.16</v>
      </c>
      <c r="EL347" s="68"/>
      <c r="EM347" s="68"/>
      <c r="EN347" s="68"/>
      <c r="EO347" s="68"/>
      <c r="EP347" s="69"/>
      <c r="EQ347" s="63">
        <f>IF($A347="-","-",ROUND(VLOOKUP($A347+ROUND(LEFT(EQ$316,2)/24,5),'[1]ОАО "АТС"'!$A$57:$F$800,6,FALSE)+HLOOKUP($DL$314,'[1]Сбытовая надбавка'!$F$5:$H$6,2,FALSE),2)+'[1]Иные услуги'!$C$6+HLOOKUP($DR$313,'[1]Услуги по передаче'!$G$5:$J$7,2,FALSE))</f>
        <v>5848.1</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45717</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5561.2800000000007</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5469.2300000000005</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5430.63</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5419.9800000000005</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5424.16</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5464.82</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5624</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5670.8</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5457.79</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5567.6100000000006</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5653.06</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5668.35</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5625.39</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5628.65</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5619.55</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5624.55</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5622.52</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5636.8600000000006</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5852.3099999999995</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5858.0599999999995</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5738.6</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5712.17</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5658.08</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5605.18</v>
      </c>
      <c r="ER353" s="68"/>
      <c r="ES353" s="68"/>
      <c r="ET353" s="68"/>
      <c r="EU353" s="68"/>
      <c r="EV353" s="69"/>
    </row>
    <row r="354" spans="1:152" s="29" customFormat="1" ht="15.75" customHeight="1" x14ac:dyDescent="0.2">
      <c r="A354" s="60">
        <f>$A$102</f>
        <v>45718</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5518.08</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5435.29</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5389.63</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5381.62</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5404.47</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5439.65</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5570.81</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5640.07</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5398.56</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5498.04</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5579.05</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5590.74</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5608.77</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5599.79</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5597.81</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5566.66</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5575.64</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5609.33</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5758.41</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5790.26</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5767.64</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5726.4400000000005</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5743.56</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5645.29</v>
      </c>
      <c r="ER354" s="68"/>
      <c r="ES354" s="68"/>
      <c r="ET354" s="68"/>
      <c r="EU354" s="68"/>
      <c r="EV354" s="69"/>
    </row>
    <row r="355" spans="1:152" s="29" customFormat="1" ht="15.75" customHeight="1" x14ac:dyDescent="0.2">
      <c r="A355" s="60">
        <f>$A$103</f>
        <v>45719</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5527.27</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5452.83</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5409.18</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5401.97</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5419.97</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5499.41</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5674.8600000000006</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5888.09</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5644.56</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5839.4400000000005</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5960.85</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5957.98</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5953.54</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5943.26</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5819.3</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5800.27</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5774.08</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5751.32</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5928.7800000000007</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5960.6</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5836.8</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5806.16</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5724.84</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5620.47</v>
      </c>
      <c r="ER355" s="68"/>
      <c r="ES355" s="68"/>
      <c r="ET355" s="68"/>
      <c r="EU355" s="68"/>
      <c r="EV355" s="69"/>
    </row>
    <row r="356" spans="1:152" s="29" customFormat="1" ht="15.75" customHeight="1" x14ac:dyDescent="0.2">
      <c r="A356" s="60">
        <f>$A$104</f>
        <v>45720</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5457.52</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5396.4</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5360.46</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5357.5</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5381.0300000000007</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5431.37</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5584.92</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5730.5300000000007</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5524.02</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5634</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5684.76</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5680.0300000000007</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5686.91</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5688.55</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5692.76</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5674.97</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5656.8</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5661.2000000000007</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5749.85</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5743.76</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5726.15</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5654.52</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5647.4400000000005</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5480.33</v>
      </c>
      <c r="ER356" s="68"/>
      <c r="ES356" s="68"/>
      <c r="ET356" s="68"/>
      <c r="EU356" s="68"/>
      <c r="EV356" s="69"/>
    </row>
    <row r="357" spans="1:152" s="29" customFormat="1" ht="15.75" customHeight="1" x14ac:dyDescent="0.2">
      <c r="A357" s="60">
        <f>$A$105</f>
        <v>45721</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5344.4800000000005</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5320.64</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5312.99</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5319.29</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5322.01</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5362.81</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5533.5</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5704.39</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5512.17</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5636.06</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5686.62</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5708.97</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5682.65</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5680.1</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5687.33</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5670.93</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5657.1</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5668.2800000000007</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5759.32</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5759.72</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5745.1900000000005</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5637.6100000000006</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5643.71</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5492.75</v>
      </c>
      <c r="ER357" s="68"/>
      <c r="ES357" s="68"/>
      <c r="ET357" s="68"/>
      <c r="EU357" s="68"/>
      <c r="EV357" s="69"/>
    </row>
    <row r="358" spans="1:152" s="29" customFormat="1" ht="15.75" customHeight="1" x14ac:dyDescent="0.2">
      <c r="A358" s="60">
        <f>$A$106</f>
        <v>45722</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5463.15</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5426.76</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5399.93</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5394.26</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5402.88</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5451.2800000000007</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5654.08</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5857.16</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5528.43</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5885.04</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6012.52</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6042.97</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6037.3700000000008</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6030.33</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6012.63</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5971.9500000000007</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5931.8600000000006</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5666.4400000000005</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5771.42</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5814.0300000000007</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6032.42</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5905.6900000000005</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5781.1200000000008</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5618.7000000000007</v>
      </c>
      <c r="ER358" s="68"/>
      <c r="ES358" s="68"/>
      <c r="ET358" s="68"/>
      <c r="EU358" s="68"/>
      <c r="EV358" s="69"/>
    </row>
    <row r="359" spans="1:152" s="29" customFormat="1" ht="15.75" customHeight="1" x14ac:dyDescent="0.2">
      <c r="A359" s="60">
        <f>$A$107</f>
        <v>45723</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5495.89</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5426.6900000000005</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5399.49</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5393.71</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5412.37</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5484.9800000000005</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5705.6</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5797.3600000000006</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5500.63</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5844.02</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5985.18</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6016.76</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6002.3099999999995</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6034.3600000000006</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6024.76</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5985.77</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5945.39</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5760.15</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5843.92</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6185.93</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6039.66</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5911.84</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5812.4500000000007</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5627.4800000000005</v>
      </c>
      <c r="ER359" s="68"/>
      <c r="ES359" s="68"/>
      <c r="ET359" s="68"/>
      <c r="EU359" s="68"/>
      <c r="EV359" s="69"/>
    </row>
    <row r="360" spans="1:152" s="29" customFormat="1" ht="15.75" customHeight="1" x14ac:dyDescent="0.2">
      <c r="A360" s="60">
        <f>$A$108</f>
        <v>45724</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5528.24</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5477.16</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5447.6900000000005</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5438.29</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5446.56</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5482.33</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5699.38</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5976.07</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5426.6</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5693.52</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5857.04</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5888.23</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5893.3099999999995</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5910.1900000000005</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5857.6100000000006</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5843.42</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5846.72</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5933.39</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6215.1</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6125.88</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5964.73</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5863.27</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5802.9400000000005</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5658.92</v>
      </c>
      <c r="ER360" s="68"/>
      <c r="ES360" s="68"/>
      <c r="ET360" s="68"/>
      <c r="EU360" s="68"/>
      <c r="EV360" s="69"/>
    </row>
    <row r="361" spans="1:152" s="29" customFormat="1" ht="15.75" customHeight="1" x14ac:dyDescent="0.2">
      <c r="A361" s="60">
        <f>$A$109</f>
        <v>45725</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5591.02</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5538.9400000000005</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5379.9</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5357.39</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5361.34</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5418.79</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5497.31</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5513.08</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5298.29</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5526.81</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5668</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5716.9800000000005</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5720.1900000000005</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5721.51</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5715.27</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5703.13</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5859.32</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6009.88</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5650.15</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6079.8600000000006</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5970.1</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5819.68</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5930.14</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5749.32</v>
      </c>
      <c r="ER361" s="68"/>
      <c r="ES361" s="68"/>
      <c r="ET361" s="68"/>
      <c r="EU361" s="68"/>
      <c r="EV361" s="69"/>
    </row>
    <row r="362" spans="1:152" s="29" customFormat="1" ht="15.75" customHeight="1" x14ac:dyDescent="0.2">
      <c r="A362" s="60">
        <f>$A$110</f>
        <v>45726</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5522.21</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5476.6100000000006</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5407.75</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5400.0300000000007</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5412.26</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5479.46</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5707.99</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6112.55</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5506.9800000000005</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5671.4</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5702.92</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6020.99</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5711.15</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5732.76</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6054.55</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5750.79</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5983.93</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6054.3099999999995</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5818.32</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5880.1200000000008</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6084.98</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5920.07</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5936.88</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5718.07</v>
      </c>
      <c r="ER362" s="68"/>
      <c r="ES362" s="68"/>
      <c r="ET362" s="68"/>
      <c r="EU362" s="68"/>
      <c r="EV362" s="69"/>
    </row>
    <row r="363" spans="1:152" s="29" customFormat="1" ht="15.75" customHeight="1" x14ac:dyDescent="0.2">
      <c r="A363" s="60">
        <f>$A$111</f>
        <v>45727</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5421.2000000000007</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5338.35</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5372.52</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5365.77</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5380.42</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5435.99</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5639.51</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5771.1900000000005</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5446.2300000000005</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5818.2800000000007</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5624.85</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5649.3</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5659.51</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5666.6</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6011.66</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5988.3700000000008</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5944.04</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6014.64</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5735.35</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5743.6</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5754.64</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5887.4400000000005</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5922.54</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5697.58</v>
      </c>
      <c r="ER363" s="68"/>
      <c r="ES363" s="68"/>
      <c r="ET363" s="68"/>
      <c r="EU363" s="68"/>
      <c r="EV363" s="69"/>
    </row>
    <row r="364" spans="1:152" s="29" customFormat="1" ht="15.75" customHeight="1" x14ac:dyDescent="0.2">
      <c r="A364" s="60">
        <f>$A$112</f>
        <v>45728</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5362.27</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5335.07</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5327.75</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5323.04</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5344.15</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5365.1900000000005</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5458.83</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5571.09</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5389.06</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5476.99</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5489.46</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5490.06</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5461.8</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5452.54</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5430.41</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5419.5</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5402.4500000000007</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5401</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5488.02</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5518.54</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5487.2300000000005</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5403.05</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5547</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5413.39</v>
      </c>
      <c r="ER364" s="68"/>
      <c r="ES364" s="68"/>
      <c r="ET364" s="68"/>
      <c r="EU364" s="68"/>
      <c r="EV364" s="69"/>
    </row>
    <row r="365" spans="1:152" s="29" customFormat="1" ht="15.75" customHeight="1" x14ac:dyDescent="0.2">
      <c r="A365" s="60">
        <f>$A$113</f>
        <v>45729</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5342.8600000000006</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5321.22</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5315.12</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5311.2300000000005</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5335.64</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5354.32</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5439.04</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5540.4800000000005</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5374.9500000000007</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5474.55</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5523.4400000000005</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5518.15</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5497.25</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5483.5300000000007</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5482.17</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5479.68</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5468.59</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5458.17</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5555.6900000000005</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5555.46</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5522.49</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5440.75</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5548.4</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5405.84</v>
      </c>
      <c r="ER365" s="68"/>
      <c r="ES365" s="68"/>
      <c r="ET365" s="68"/>
      <c r="EU365" s="68"/>
      <c r="EV365" s="69"/>
    </row>
    <row r="366" spans="1:152" s="29" customFormat="1" ht="15.75" customHeight="1" x14ac:dyDescent="0.2">
      <c r="A366" s="60">
        <f>$A$114</f>
        <v>45730</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5344.16</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5325.72</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5319.49</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5319.51</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5342.0300000000007</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5351.88</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5424.5</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5550.72</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5374.8</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5471.47</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5481.8600000000006</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5482.26</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5444.04</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5434.08</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5427.38</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5418.55</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5401.58</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5401.4</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5513.04</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5544.39</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5509.07</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5440.13</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5567.7300000000005</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5443.63</v>
      </c>
      <c r="ER366" s="68"/>
      <c r="ES366" s="68"/>
      <c r="ET366" s="68"/>
      <c r="EU366" s="68"/>
      <c r="EV366" s="69"/>
    </row>
    <row r="367" spans="1:152" s="29" customFormat="1" ht="15.75" customHeight="1" x14ac:dyDescent="0.2">
      <c r="A367" s="60">
        <f>$A$115</f>
        <v>45731</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5382.88</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5337.81</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5306.52</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5301.25</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5358.65</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5356.15</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5325.21</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5399.25</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5299.41</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5299.7800000000007</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5317.62</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5327.17</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5313.79</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5300.1100000000006</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5300.67</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5301.54</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5301.37</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5301.42</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5333.88</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5378.6</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5320.1900000000005</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5296.71</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5528.9500000000007</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5415.84</v>
      </c>
      <c r="ER367" s="68"/>
      <c r="ES367" s="68"/>
      <c r="ET367" s="68"/>
      <c r="EU367" s="68"/>
      <c r="EV367" s="69"/>
    </row>
    <row r="368" spans="1:152" s="29" customFormat="1" ht="15.75" customHeight="1" x14ac:dyDescent="0.2">
      <c r="A368" s="60">
        <f>$A$116</f>
        <v>45732</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5316.72</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5301.91</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5302.05</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5302.08</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5305.49</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5304.6</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5301.09</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5300.76</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5301</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5300.85</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5300.9500000000007</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5300.83</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5301.01</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5301.04</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5301.51</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5301.9400000000005</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5301.99</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5301.99</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5319.72</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5343.2000000000007</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5324.4</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5298.12</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5409.08</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5341.96</v>
      </c>
      <c r="ER368" s="68"/>
      <c r="ES368" s="68"/>
      <c r="ET368" s="68"/>
      <c r="EU368" s="68"/>
      <c r="EV368" s="69"/>
    </row>
    <row r="369" spans="1:152" s="29" customFormat="1" ht="15.75" customHeight="1" x14ac:dyDescent="0.2">
      <c r="A369" s="60">
        <f>$A$117</f>
        <v>45733</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5325.84</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5309.7000000000007</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5303.85</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5302.06</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5314.8</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5324.76</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5346.54</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5486.52</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5300.81</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5368.9</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5395.1100000000006</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5381.2800000000007</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5342.33</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5334.88</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5317.2300000000005</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5308.93</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5311.9400000000005</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5319.16</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5409.92</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5444.3600000000006</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5391.2000000000007</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5298.1100000000006</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5484.84</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5403.8600000000006</v>
      </c>
      <c r="ER369" s="68"/>
      <c r="ES369" s="68"/>
      <c r="ET369" s="68"/>
      <c r="EU369" s="68"/>
      <c r="EV369" s="69"/>
    </row>
    <row r="370" spans="1:152" s="29" customFormat="1" ht="15.75" customHeight="1" x14ac:dyDescent="0.2">
      <c r="A370" s="60">
        <f>$A$118</f>
        <v>45734</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5383.3</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5333.6900000000005</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5325.55</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5317.05</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5345.15</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5357.5</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5405.1100000000006</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5507.0300000000007</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5306.39</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5384.97</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5410.64</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5401.26</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5364.31</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5359.01</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5342.77</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5326.68</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5330.99</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5335.34</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5413.33</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5457.55</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5410.54</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5327.3600000000006</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5401.9400000000005</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5323.89</v>
      </c>
      <c r="ER370" s="68"/>
      <c r="ES370" s="68"/>
      <c r="ET370" s="68"/>
      <c r="EU370" s="68"/>
      <c r="EV370" s="69"/>
    </row>
    <row r="371" spans="1:152" s="29" customFormat="1" ht="15.75" customHeight="1" x14ac:dyDescent="0.2">
      <c r="A371" s="60">
        <f>$A$119</f>
        <v>45735</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5310.77</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5308.32</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5306.5300000000007</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5305.54</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5307.72</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5378.43</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5434.46</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5519.8</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5352.21</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5442.93</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5482.4</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5477.5300000000007</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5459.7800000000007</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5445.5300000000007</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5443.06</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5441.8600000000006</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5433.43</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5428.74</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5512.71</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5511.29</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5477.84</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5400.51</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5481.79</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5420.57</v>
      </c>
      <c r="ER371" s="68"/>
      <c r="ES371" s="68"/>
      <c r="ET371" s="68"/>
      <c r="EU371" s="68"/>
      <c r="EV371" s="69"/>
    </row>
    <row r="372" spans="1:152" s="29" customFormat="1" ht="15.75" customHeight="1" x14ac:dyDescent="0.2">
      <c r="A372" s="60">
        <f>$A$120</f>
        <v>45736</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5334.58</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5310.67</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5301.43</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5301.47</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5343.24</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5322.56</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5352.58</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5510.92</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5327.43</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5429.9</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5433.06</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5422.4</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5392.2000000000007</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5397.51</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5396.7000000000007</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5410.0300000000007</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5402.01</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5386.57</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5482.05</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5532.75</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5491.16</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5419.01</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5482.2300000000005</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5377.14</v>
      </c>
      <c r="ER372" s="68"/>
      <c r="ES372" s="68"/>
      <c r="ET372" s="68"/>
      <c r="EU372" s="68"/>
      <c r="EV372" s="69"/>
    </row>
    <row r="373" spans="1:152" s="29" customFormat="1" ht="15.75" customHeight="1" x14ac:dyDescent="0.2">
      <c r="A373" s="60">
        <f>$A$121</f>
        <v>45737</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5332.5</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5307.83</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5302.13</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5302.08</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5315.76</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5317.43</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5345.35</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5487.9500000000007</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5320.66</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5415.62</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5448.01</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5427.91</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5402.37</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5407.7300000000005</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5412.27</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5421.06</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5421.99</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5458.57</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5547.74</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5525.74</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5502.33</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5407.4400000000005</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5528.1100000000006</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5399.32</v>
      </c>
      <c r="ER373" s="68"/>
      <c r="ES373" s="68"/>
      <c r="ET373" s="68"/>
      <c r="EU373" s="68"/>
      <c r="EV373" s="69"/>
    </row>
    <row r="374" spans="1:152" s="29" customFormat="1" ht="15.75" customHeight="1" x14ac:dyDescent="0.2">
      <c r="A374" s="60">
        <f>$A$122</f>
        <v>45738</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5333.2000000000007</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5303.58</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5301.89</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5301.9800000000005</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5317.06</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5309.85</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5301.55</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5342.25</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5301.3</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5315.32</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5358.37</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5364.12</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5351.81</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5345.96</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5301.67</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5301.82</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5301.83</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5301.81</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5297.72</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5299.65</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5400.37</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5305.5300000000007</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5511.59</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5403.83</v>
      </c>
      <c r="ER374" s="68"/>
      <c r="ES374" s="68"/>
      <c r="ET374" s="68"/>
      <c r="EU374" s="68"/>
      <c r="EV374" s="69"/>
    </row>
    <row r="375" spans="1:152" s="29" customFormat="1" ht="15.75" customHeight="1" x14ac:dyDescent="0.2">
      <c r="A375" s="60">
        <f>$A$123</f>
        <v>45739</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5330.33</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5301.9</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5302.1</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5302.0300000000007</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5308.65</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5301.8600000000006</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5301.09</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5300.59</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5300.65</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5300.9</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5301.1</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5301.05</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5301.1</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5301.1900000000005</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5301.57</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5301.58</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5301.72</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5301.7800000000007</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5297.4500000000007</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5298.96</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5298.89</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5317</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5484.22</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5396.75</v>
      </c>
      <c r="ER375" s="68"/>
      <c r="ES375" s="68"/>
      <c r="ET375" s="68"/>
      <c r="EU375" s="68"/>
      <c r="EV375" s="69"/>
    </row>
    <row r="376" spans="1:152" s="29" customFormat="1" ht="15.75" customHeight="1" x14ac:dyDescent="0.2">
      <c r="A376" s="60">
        <f>$A$124</f>
        <v>45740</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5317.49</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5302.3600000000006</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5302.49</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5302.1</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5307.43</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5310.09</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5324.62</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5445.4800000000005</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5301.43</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5401.46</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5357.93</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5356.06</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5438.5300000000007</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5445.4800000000005</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5458.1900000000005</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5463.35</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5465.09</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5453.27</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5520.82</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5537.1</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5493.87</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5406.33</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5453.17</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5365.72</v>
      </c>
      <c r="ER376" s="68"/>
      <c r="ES376" s="68"/>
      <c r="ET376" s="68"/>
      <c r="EU376" s="68"/>
      <c r="EV376" s="69"/>
    </row>
    <row r="377" spans="1:152" s="29" customFormat="1" ht="15.75" customHeight="1" x14ac:dyDescent="0.2">
      <c r="A377" s="60">
        <f>$A$125</f>
        <v>45741</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5305.4400000000005</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5302.52</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5302.6</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5302.59</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5302.3600000000006</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5302.25</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5306.97</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5419.32</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5301.32</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5372.38</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5335.17</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5334.55</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5429.35</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5436.0300000000007</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5446.32</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5451.4400000000005</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5448.31</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5440.16</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5522.4</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5504.84</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5457.0300000000007</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5366.25</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5446.2300000000005</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5366.22</v>
      </c>
      <c r="ER377" s="68"/>
      <c r="ES377" s="68"/>
      <c r="ET377" s="68"/>
      <c r="EU377" s="68"/>
      <c r="EV377" s="69"/>
    </row>
    <row r="378" spans="1:152" s="29" customFormat="1" ht="15.75" customHeight="1" x14ac:dyDescent="0.2">
      <c r="A378" s="60">
        <f>$A$126</f>
        <v>45742</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5324.71</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5304.7300000000005</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5303.33</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5302.6100000000006</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5317.46</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5319.65</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5347.81</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5508.57</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5327.2800000000007</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5435.22</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5393.9400000000005</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5400.24</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5497.29</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5498.81</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5513.4</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5514.6</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5514.3600000000006</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5505.2000000000007</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5594.14</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5577.43</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5542.6</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5461.92</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5574.14</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5423.85</v>
      </c>
      <c r="ER378" s="68"/>
      <c r="ES378" s="68"/>
      <c r="ET378" s="68"/>
      <c r="EU378" s="68"/>
      <c r="EV378" s="69"/>
    </row>
    <row r="379" spans="1:152" s="29" customFormat="1" ht="15.75" customHeight="1" x14ac:dyDescent="0.2">
      <c r="A379" s="60">
        <f>$A$127</f>
        <v>45743</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5324.5</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5302.21</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5302.39</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5302.34</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5312.82</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5312.0300000000007</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5330.4400000000005</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5483.39</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5300.42</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5359.9</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5377.8600000000006</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5384.38</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5437.87</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5456.6100000000006</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5496.1100000000006</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5503.4500000000007</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5500.72</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5489.7800000000007</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5578.04</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5556.81</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5519.9</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5431.54</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5562.6900000000005</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5412.8</v>
      </c>
      <c r="ER379" s="68"/>
      <c r="ES379" s="68"/>
      <c r="ET379" s="68"/>
      <c r="EU379" s="68"/>
      <c r="EV379" s="69"/>
    </row>
    <row r="380" spans="1:152" s="29" customFormat="1" ht="15.75" customHeight="1" x14ac:dyDescent="0.2">
      <c r="A380" s="60">
        <f>$A$128</f>
        <v>45744</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5314.06</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5302.1100000000006</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5302.2800000000007</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5302.3</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5302.25</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5302.12</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5309.27</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5450.55</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5301.18</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5332.26</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5350.8</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5356.01</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5407.14</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5423.3600000000006</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5458.4400000000005</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5465.18</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5465.13</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5459.57</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5535.7800000000007</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5510.9500000000007</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5479.17</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5392.32</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5498.55</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5373.0300000000007</v>
      </c>
      <c r="ER380" s="68"/>
      <c r="ES380" s="68"/>
      <c r="ET380" s="68"/>
      <c r="EU380" s="68"/>
      <c r="EV380" s="69"/>
    </row>
    <row r="381" spans="1:152" s="29" customFormat="1" ht="15.75" customHeight="1" x14ac:dyDescent="0.2">
      <c r="A381" s="60">
        <f>$A$129</f>
        <v>45745</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5320.16</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5302.32</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5302.41</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5302.39</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5309.46</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5307.71</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5301.72</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5323.43</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5301.59</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5305.27</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5341.18</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5345.74</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5335.7800000000007</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5331.18</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5302</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5302.07</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5302.12</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5301.6</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5298.97</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5298.71</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5366.35</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5298.79</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5427.9800000000005</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5349.91</v>
      </c>
      <c r="ER381" s="68"/>
      <c r="ES381" s="68"/>
      <c r="ET381" s="68"/>
      <c r="EU381" s="68"/>
      <c r="EV381" s="69"/>
    </row>
    <row r="382" spans="1:152" s="29" customFormat="1" ht="15.75" customHeight="1" x14ac:dyDescent="0.2">
      <c r="A382" s="60">
        <f>$A$130</f>
        <v>45746</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5321.27</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5301.75</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5301.85</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5301.9800000000005</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5306.47</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5301.76</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5300.72</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5300.68</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5301.14</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5301.4500000000007</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5301.5</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5301.56</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5301.6</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5301.81</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5301.76</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5301.96</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5301.96</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5302.02</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5299.58</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5298.12</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5300.51</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5322.6</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5476.89</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5357.26</v>
      </c>
      <c r="ER382" s="68"/>
      <c r="ES382" s="68"/>
      <c r="ET382" s="68"/>
      <c r="EU382" s="68"/>
      <c r="EV382" s="69"/>
    </row>
    <row r="383" spans="1:152" s="29" customFormat="1" ht="15.75" customHeight="1" x14ac:dyDescent="0.2">
      <c r="A383" s="60">
        <f>$A$131</f>
        <v>45747</v>
      </c>
      <c r="B383" s="61"/>
      <c r="C383" s="61"/>
      <c r="D383" s="61"/>
      <c r="E383" s="61"/>
      <c r="F383" s="61"/>
      <c r="G383" s="61"/>
      <c r="H383" s="62"/>
      <c r="I383" s="63">
        <f>IF($A383="-","-",ROUND(VLOOKUP($A383+ROUND(LEFT(I$352,1)/24,5),'[1]ОАО "АТС"'!$A$57:$F$800,6,FALSE)+HLOOKUP($DL$350,'[1]Сбытовая надбавка'!$F$5:$H$6,2,FALSE),2)+'[1]Иные услуги'!$C$6+HLOOKUP($DR$349,'[1]Услуги по передаче'!$G$5:$J$7,2,FALSE))</f>
        <v>5336.79</v>
      </c>
      <c r="J383" s="68"/>
      <c r="K383" s="68"/>
      <c r="L383" s="68"/>
      <c r="M383" s="68"/>
      <c r="N383" s="69"/>
      <c r="O383" s="63">
        <f>IF($A383="-","-",ROUND(VLOOKUP($A383+ROUND(LEFT(O$352,1)/24,5),'[1]ОАО "АТС"'!$A$57:$F$800,6,FALSE)+HLOOKUP($DL$350,'[1]Сбытовая надбавка'!$F$5:$H$6,2,FALSE),2)+'[1]Иные услуги'!$C$6+HLOOKUP($DR$349,'[1]Услуги по передаче'!$G$5:$J$7,2,FALSE))</f>
        <v>5301.96</v>
      </c>
      <c r="P383" s="68"/>
      <c r="Q383" s="68"/>
      <c r="R383" s="68"/>
      <c r="S383" s="68"/>
      <c r="T383" s="69"/>
      <c r="U383" s="63">
        <f>IF($A383="-","-",ROUND(VLOOKUP($A383+ROUND(LEFT(U$352,1)/24,5),'[1]ОАО "АТС"'!$A$57:$F$800,6,FALSE)+HLOOKUP($DL$350,'[1]Сбытовая надбавка'!$F$5:$H$6,2,FALSE),2)+'[1]Иные услуги'!$C$6+HLOOKUP($DR$349,'[1]Услуги по передаче'!$G$5:$J$7,2,FALSE))</f>
        <v>5302.2000000000007</v>
      </c>
      <c r="V383" s="68"/>
      <c r="W383" s="68"/>
      <c r="X383" s="68"/>
      <c r="Y383" s="68"/>
      <c r="Z383" s="69"/>
      <c r="AA383" s="63">
        <f>IF($A383="-","-",ROUND(VLOOKUP($A383+ROUND(LEFT(AA$352,1)/24,5),'[1]ОАО "АТС"'!$A$57:$F$800,6,FALSE)+HLOOKUP($DL$350,'[1]Сбытовая надбавка'!$F$5:$H$6,2,FALSE),2)+'[1]Иные услуги'!$C$6+HLOOKUP($DR$349,'[1]Услуги по передаче'!$G$5:$J$7,2,FALSE))</f>
        <v>5302.24</v>
      </c>
      <c r="AB383" s="68"/>
      <c r="AC383" s="68"/>
      <c r="AD383" s="68"/>
      <c r="AE383" s="68"/>
      <c r="AF383" s="69"/>
      <c r="AG383" s="63">
        <f>IF($A383="-","-",ROUND(VLOOKUP($A383+ROUND(LEFT(AG$352,1)/24,5),'[1]ОАО "АТС"'!$A$57:$F$800,6,FALSE)+HLOOKUP($DL$350,'[1]Сбытовая надбавка'!$F$5:$H$6,2,FALSE),2)+'[1]Иные услуги'!$C$6+HLOOKUP($DR$349,'[1]Услуги по передаче'!$G$5:$J$7,2,FALSE))</f>
        <v>5308.01</v>
      </c>
      <c r="AH383" s="68"/>
      <c r="AI383" s="68"/>
      <c r="AJ383" s="68"/>
      <c r="AK383" s="68"/>
      <c r="AL383" s="69"/>
      <c r="AM383" s="63">
        <f>IF($A383="-","-",ROUND(VLOOKUP($A383+ROUND(LEFT(AM$352,1)/24,5),'[1]ОАО "АТС"'!$A$57:$F$800,6,FALSE)+HLOOKUP($DL$350,'[1]Сбытовая надбавка'!$F$5:$H$6,2,FALSE),2)+'[1]Иные услуги'!$C$6+HLOOKUP($DR$349,'[1]Услуги по передаче'!$G$5:$J$7,2,FALSE))</f>
        <v>5304.25</v>
      </c>
      <c r="AN383" s="68"/>
      <c r="AO383" s="68"/>
      <c r="AP383" s="68"/>
      <c r="AQ383" s="68"/>
      <c r="AR383" s="69"/>
      <c r="AS383" s="63">
        <f>IF($A383="-","-",ROUND(VLOOKUP($A383+ROUND(LEFT(AS$352,1)/24,5),'[1]ОАО "АТС"'!$A$57:$F$800,6,FALSE)+HLOOKUP($DL$350,'[1]Сбытовая надбавка'!$F$5:$H$6,2,FALSE),2)+'[1]Иные услуги'!$C$6+HLOOKUP($DR$349,'[1]Услуги по передаче'!$G$5:$J$7,2,FALSE))</f>
        <v>5301.13</v>
      </c>
      <c r="AT383" s="68"/>
      <c r="AU383" s="68"/>
      <c r="AV383" s="68"/>
      <c r="AW383" s="68"/>
      <c r="AX383" s="69"/>
      <c r="AY383" s="63">
        <f>IF($A383="-","-",ROUND(VLOOKUP($A383+ROUND(LEFT(AY$352,1)/24,5),'[1]ОАО "АТС"'!$A$57:$F$800,6,FALSE)+HLOOKUP($DL$350,'[1]Сбытовая надбавка'!$F$5:$H$6,2,FALSE),2)+'[1]Иные услуги'!$C$6+HLOOKUP($DR$349,'[1]Услуги по передаче'!$G$5:$J$7,2,FALSE))</f>
        <v>5345.65</v>
      </c>
      <c r="AZ383" s="68"/>
      <c r="BA383" s="68"/>
      <c r="BB383" s="68"/>
      <c r="BC383" s="68"/>
      <c r="BD383" s="69"/>
      <c r="BE383" s="63">
        <f>IF($A383="-","-",ROUND(VLOOKUP($A383+ROUND(LEFT(BE$352,1)/24,5),'[1]ОАО "АТС"'!$A$57:$F$800,6,FALSE)+HLOOKUP($DL$350,'[1]Сбытовая надбавка'!$F$5:$H$6,2,FALSE),2)+'[1]Иные услуги'!$C$6+HLOOKUP($DR$349,'[1]Услуги по передаче'!$G$5:$J$7,2,FALSE))</f>
        <v>5301.13</v>
      </c>
      <c r="BF383" s="68"/>
      <c r="BG383" s="68"/>
      <c r="BH383" s="68"/>
      <c r="BI383" s="68"/>
      <c r="BJ383" s="69"/>
      <c r="BK383" s="63">
        <f>IF($A383="-","-",ROUND(VLOOKUP($A383+ROUND(LEFT(BK$352,1)/24,5),'[1]ОАО "АТС"'!$A$57:$F$800,6,FALSE)+HLOOKUP($DL$350,'[1]Сбытовая надбавка'!$F$5:$H$6,2,FALSE),2)+'[1]Иные услуги'!$C$6+HLOOKUP($DR$349,'[1]Услуги по передаче'!$G$5:$J$7,2,FALSE))</f>
        <v>5305.66</v>
      </c>
      <c r="BL383" s="68"/>
      <c r="BM383" s="68"/>
      <c r="BN383" s="68"/>
      <c r="BO383" s="68"/>
      <c r="BP383" s="69"/>
      <c r="BQ383" s="63">
        <f>IF($A383="-","-",ROUND(VLOOKUP($A383+ROUND(LEFT(BQ$352,2)/24,5),'[1]ОАО "АТС"'!$A$57:$F$800,6,FALSE)+HLOOKUP($DL$350,'[1]Сбытовая надбавка'!$F$5:$H$6,2,FALSE),2)+'[1]Иные услуги'!$C$6+HLOOKUP($DR$349,'[1]Услуги по передаче'!$G$5:$J$7,2,FALSE))</f>
        <v>5353.35</v>
      </c>
      <c r="BR383" s="68"/>
      <c r="BS383" s="68"/>
      <c r="BT383" s="68"/>
      <c r="BU383" s="68"/>
      <c r="BV383" s="69"/>
      <c r="BW383" s="63">
        <f>IF($A383="-","-",ROUND(VLOOKUP($A383+ROUND(LEFT(BW$352,2)/24,5),'[1]ОАО "АТС"'!$A$57:$F$800,6,FALSE)+HLOOKUP($DL$350,'[1]Сбытовая надбавка'!$F$5:$H$6,2,FALSE),2)+'[1]Иные услуги'!$C$6+HLOOKUP($DR$349,'[1]Услуги по передаче'!$G$5:$J$7,2,FALSE))</f>
        <v>5359.1</v>
      </c>
      <c r="BX383" s="68"/>
      <c r="BY383" s="68"/>
      <c r="BZ383" s="68"/>
      <c r="CA383" s="68"/>
      <c r="CB383" s="69"/>
      <c r="CC383" s="63">
        <f>IF($A383="-","-",ROUND(VLOOKUP($A383+ROUND(LEFT(CC$352,2)/24,5),'[1]ОАО "АТС"'!$A$57:$F$800,6,FALSE)+HLOOKUP($DL$350,'[1]Сбытовая надбавка'!$F$5:$H$6,2,FALSE),2)+'[1]Иные услуги'!$C$6+HLOOKUP($DR$349,'[1]Услуги по передаче'!$G$5:$J$7,2,FALSE))</f>
        <v>5346.31</v>
      </c>
      <c r="CD383" s="68"/>
      <c r="CE383" s="68"/>
      <c r="CF383" s="68"/>
      <c r="CG383" s="68"/>
      <c r="CH383" s="69"/>
      <c r="CI383" s="63">
        <f>IF($A383="-","-",ROUND(VLOOKUP($A383+ROUND(LEFT(CI$352,2)/24,5),'[1]ОАО "АТС"'!$A$57:$F$800,6,FALSE)+HLOOKUP($DL$350,'[1]Сбытовая надбавка'!$F$5:$H$6,2,FALSE),2)+'[1]Иные услуги'!$C$6+HLOOKUP($DR$349,'[1]Услуги по передаче'!$G$5:$J$7,2,FALSE))</f>
        <v>5339.6</v>
      </c>
      <c r="CJ383" s="68"/>
      <c r="CK383" s="68"/>
      <c r="CL383" s="68"/>
      <c r="CM383" s="68"/>
      <c r="CN383" s="69"/>
      <c r="CO383" s="63">
        <f>IF($A383="-","-",ROUND(VLOOKUP($A383+ROUND(LEFT(CO$352,2)/24,5),'[1]ОАО "АТС"'!$A$57:$F$800,6,FALSE)+HLOOKUP($DL$350,'[1]Сбытовая надбавка'!$F$5:$H$6,2,FALSE),2)+'[1]Иные услуги'!$C$6+HLOOKUP($DR$349,'[1]Услуги по передаче'!$G$5:$J$7,2,FALSE))</f>
        <v>5300.6</v>
      </c>
      <c r="CP383" s="68"/>
      <c r="CQ383" s="68"/>
      <c r="CR383" s="68"/>
      <c r="CS383" s="68"/>
      <c r="CT383" s="69"/>
      <c r="CU383" s="63">
        <f>IF($A383="-","-",ROUND(VLOOKUP($A383+ROUND(LEFT(CU$352,2)/24,5),'[1]ОАО "АТС"'!$A$57:$F$800,6,FALSE)+HLOOKUP($DL$350,'[1]Сбытовая надбавка'!$F$5:$H$6,2,FALSE),2)+'[1]Иные услуги'!$C$6+HLOOKUP($DR$349,'[1]Услуги по передаче'!$G$5:$J$7,2,FALSE))</f>
        <v>5300.42</v>
      </c>
      <c r="CV383" s="68"/>
      <c r="CW383" s="68"/>
      <c r="CX383" s="68"/>
      <c r="CY383" s="68"/>
      <c r="CZ383" s="69"/>
      <c r="DA383" s="63">
        <f>IF($A383="-","-",ROUND(VLOOKUP($A383+ROUND(LEFT(DA$352,2)/24,5),'[1]ОАО "АТС"'!$A$57:$F$800,6,FALSE)+HLOOKUP($DL$350,'[1]Сбытовая надбавка'!$F$5:$H$6,2,FALSE),2)+'[1]Иные услуги'!$C$6+HLOOKUP($DR$349,'[1]Услуги по передаче'!$G$5:$J$7,2,FALSE))</f>
        <v>5300.85</v>
      </c>
      <c r="DB383" s="68"/>
      <c r="DC383" s="68"/>
      <c r="DD383" s="68"/>
      <c r="DE383" s="68"/>
      <c r="DF383" s="69"/>
      <c r="DG383" s="63">
        <f>IF($A383="-","-",ROUND(VLOOKUP($A383+ROUND(LEFT(DG$352,2)/24,5),'[1]ОАО "АТС"'!$A$57:$F$800,6,FALSE)+HLOOKUP($DL$350,'[1]Сбытовая надбавка'!$F$5:$H$6,2,FALSE),2)+'[1]Иные услуги'!$C$6+HLOOKUP($DR$349,'[1]Услуги по передаче'!$G$5:$J$7,2,FALSE))</f>
        <v>5301.4500000000007</v>
      </c>
      <c r="DH383" s="68"/>
      <c r="DI383" s="68"/>
      <c r="DJ383" s="68"/>
      <c r="DK383" s="68"/>
      <c r="DL383" s="69"/>
      <c r="DM383" s="63">
        <f>IF($A383="-","-",ROUND(VLOOKUP($A383+ROUND(LEFT(DM$352,2)/24,5),'[1]ОАО "АТС"'!$A$57:$F$800,6,FALSE)+HLOOKUP($DL$350,'[1]Сбытовая надбавка'!$F$5:$H$6,2,FALSE),2)+'[1]Иные услуги'!$C$6+HLOOKUP($DR$349,'[1]Услуги по передаче'!$G$5:$J$7,2,FALSE))</f>
        <v>5299.17</v>
      </c>
      <c r="DN383" s="68"/>
      <c r="DO383" s="68"/>
      <c r="DP383" s="68"/>
      <c r="DQ383" s="68"/>
      <c r="DR383" s="69"/>
      <c r="DS383" s="63">
        <f>IF($A383="-","-",ROUND(VLOOKUP($A383+ROUND(LEFT(DS$352,2)/24,5),'[1]ОАО "АТС"'!$A$57:$F$800,6,FALSE)+HLOOKUP($DL$350,'[1]Сбытовая надбавка'!$F$5:$H$6,2,FALSE),2)+'[1]Иные услуги'!$C$6+HLOOKUP($DR$349,'[1]Услуги по передаче'!$G$5:$J$7,2,FALSE))</f>
        <v>5298.57</v>
      </c>
      <c r="DT383" s="68"/>
      <c r="DU383" s="68"/>
      <c r="DV383" s="68"/>
      <c r="DW383" s="68"/>
      <c r="DX383" s="69"/>
      <c r="DY383" s="63">
        <f>IF($A383="-","-",ROUND(VLOOKUP($A383+ROUND(LEFT(DY$352,2)/24,5),'[1]ОАО "АТС"'!$A$57:$F$800,6,FALSE)+HLOOKUP($DL$350,'[1]Сбытовая надбавка'!$F$5:$H$6,2,FALSE),2)+'[1]Иные услуги'!$C$6+HLOOKUP($DR$349,'[1]Услуги по передаче'!$G$5:$J$7,2,FALSE))</f>
        <v>5379.42</v>
      </c>
      <c r="DZ383" s="68"/>
      <c r="EA383" s="68"/>
      <c r="EB383" s="68"/>
      <c r="EC383" s="68"/>
      <c r="ED383" s="69"/>
      <c r="EE383" s="63">
        <f>IF($A383="-","-",ROUND(VLOOKUP($A383+ROUND(LEFT(EE$352,2)/24,5),'[1]ОАО "АТС"'!$A$57:$F$800,6,FALSE)+HLOOKUP($DL$350,'[1]Сбытовая надбавка'!$F$5:$H$6,2,FALSE),2)+'[1]Иные услуги'!$C$6+HLOOKUP($DR$349,'[1]Услуги по передаче'!$G$5:$J$7,2,FALSE))</f>
        <v>5299.64</v>
      </c>
      <c r="EF383" s="68"/>
      <c r="EG383" s="68"/>
      <c r="EH383" s="68"/>
      <c r="EI383" s="68"/>
      <c r="EJ383" s="69"/>
      <c r="EK383" s="63">
        <f>IF($A383="-","-",ROUND(VLOOKUP($A383+ROUND(LEFT(EK$352,2)/24,5),'[1]ОАО "АТС"'!$A$57:$F$800,6,FALSE)+HLOOKUP($DL$350,'[1]Сбытовая надбавка'!$F$5:$H$6,2,FALSE),2)+'[1]Иные услуги'!$C$6+HLOOKUP($DR$349,'[1]Услуги по передаче'!$G$5:$J$7,2,FALSE))</f>
        <v>5491.6100000000006</v>
      </c>
      <c r="EL383" s="68"/>
      <c r="EM383" s="68"/>
      <c r="EN383" s="68"/>
      <c r="EO383" s="68"/>
      <c r="EP383" s="69"/>
      <c r="EQ383" s="63">
        <f>IF($A383="-","-",ROUND(VLOOKUP($A383+ROUND(LEFT(EQ$352,2)/24,5),'[1]ОАО "АТС"'!$A$57:$F$800,6,FALSE)+HLOOKUP($DL$350,'[1]Сбытовая надбавка'!$F$5:$H$6,2,FALSE),2)+'[1]Иные услуги'!$C$6+HLOOKUP($DR$349,'[1]Услуги по передаче'!$G$5:$J$7,2,FALSE))</f>
        <v>5346.55</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45717</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5561.2800000000007</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5469.2300000000005</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5430.63</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5419.9800000000005</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5424.16</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5464.82</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5624</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5670.8</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5457.79</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5567.6100000000006</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5653.06</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5668.35</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5625.39</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5628.65</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5619.55</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5624.55</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5622.52</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5636.8600000000006</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5852.3099999999995</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5858.0599999999995</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5738.6</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5712.17</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5658.08</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5605.18</v>
      </c>
      <c r="ER389" s="68"/>
      <c r="ES389" s="68"/>
      <c r="ET389" s="68"/>
      <c r="EU389" s="68"/>
      <c r="EV389" s="69"/>
    </row>
    <row r="390" spans="1:152" s="29" customFormat="1" ht="15.75" customHeight="1" x14ac:dyDescent="0.2">
      <c r="A390" s="60">
        <f>$A$102</f>
        <v>45718</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5518.08</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5435.29</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5389.63</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5381.62</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5404.47</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5439.65</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5570.81</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5640.07</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5398.56</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5498.04</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5579.05</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5590.74</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5608.77</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5599.79</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5597.81</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5566.66</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5575.64</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5609.33</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5758.41</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5790.26</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5767.64</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5726.4400000000005</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5743.56</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5645.29</v>
      </c>
      <c r="ER390" s="68"/>
      <c r="ES390" s="68"/>
      <c r="ET390" s="68"/>
      <c r="EU390" s="68"/>
      <c r="EV390" s="69"/>
    </row>
    <row r="391" spans="1:152" s="29" customFormat="1" ht="15.75" customHeight="1" x14ac:dyDescent="0.2">
      <c r="A391" s="60">
        <f>$A$103</f>
        <v>45719</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5527.27</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5452.83</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5409.18</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5401.97</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5419.97</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5499.41</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5674.8600000000006</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5888.09</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5644.56</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5839.4400000000005</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5960.85</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5957.98</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5953.54</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5943.26</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5819.3</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5800.27</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5774.08</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5751.32</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5928.7800000000007</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5960.6</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5836.8</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5806.16</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5724.84</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5620.47</v>
      </c>
      <c r="ER391" s="68"/>
      <c r="ES391" s="68"/>
      <c r="ET391" s="68"/>
      <c r="EU391" s="68"/>
      <c r="EV391" s="69"/>
    </row>
    <row r="392" spans="1:152" s="29" customFormat="1" ht="15.75" customHeight="1" x14ac:dyDescent="0.2">
      <c r="A392" s="60">
        <f>$A$104</f>
        <v>45720</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5457.52</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5396.4</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5360.46</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5357.5</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5381.0300000000007</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5431.37</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5584.92</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5730.5300000000007</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5524.02</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5634</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5684.76</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5680.0300000000007</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5686.91</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5688.55</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5692.76</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5674.97</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5656.8</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5661.2000000000007</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5749.85</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5743.76</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5726.15</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5654.52</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5647.4400000000005</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5480.33</v>
      </c>
      <c r="ER392" s="68"/>
      <c r="ES392" s="68"/>
      <c r="ET392" s="68"/>
      <c r="EU392" s="68"/>
      <c r="EV392" s="69"/>
    </row>
    <row r="393" spans="1:152" s="29" customFormat="1" ht="15.75" customHeight="1" x14ac:dyDescent="0.2">
      <c r="A393" s="60">
        <f>$A$105</f>
        <v>45721</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5344.4800000000005</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5320.64</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5312.99</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5319.29</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5322.01</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5362.81</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5533.5</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5704.39</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5512.17</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5636.06</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5686.62</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5708.97</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5682.65</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5680.1</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5687.33</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5670.93</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5657.1</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5668.2800000000007</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5759.32</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5759.72</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5745.1900000000005</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5637.6100000000006</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5643.71</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5492.75</v>
      </c>
      <c r="ER393" s="68"/>
      <c r="ES393" s="68"/>
      <c r="ET393" s="68"/>
      <c r="EU393" s="68"/>
      <c r="EV393" s="69"/>
    </row>
    <row r="394" spans="1:152" s="29" customFormat="1" ht="15.75" customHeight="1" x14ac:dyDescent="0.2">
      <c r="A394" s="60">
        <f>$A$106</f>
        <v>45722</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5463.15</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5426.76</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5399.93</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5394.26</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5402.88</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5451.2800000000007</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5654.08</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5857.16</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5528.43</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5885.04</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6012.52</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6042.97</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6037.3700000000008</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6030.33</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6012.63</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5971.9500000000007</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5931.8600000000006</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5666.4400000000005</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5771.42</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5814.0300000000007</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6032.42</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5905.6900000000005</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5781.1200000000008</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5618.7000000000007</v>
      </c>
      <c r="ER394" s="68"/>
      <c r="ES394" s="68"/>
      <c r="ET394" s="68"/>
      <c r="EU394" s="68"/>
      <c r="EV394" s="69"/>
    </row>
    <row r="395" spans="1:152" s="29" customFormat="1" ht="15.75" customHeight="1" x14ac:dyDescent="0.2">
      <c r="A395" s="60">
        <f>$A$107</f>
        <v>45723</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5495.89</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5426.6900000000005</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5399.49</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5393.71</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5412.37</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5484.9800000000005</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5705.6</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5797.3600000000006</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5500.63</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5844.02</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5985.18</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6016.76</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6002.3099999999995</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6034.3600000000006</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6024.76</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5985.77</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5945.39</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5760.15</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5843.92</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6185.93</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6039.66</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5911.84</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5812.4500000000007</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5627.4800000000005</v>
      </c>
      <c r="ER395" s="68"/>
      <c r="ES395" s="68"/>
      <c r="ET395" s="68"/>
      <c r="EU395" s="68"/>
      <c r="EV395" s="69"/>
    </row>
    <row r="396" spans="1:152" s="29" customFormat="1" ht="15.75" customHeight="1" x14ac:dyDescent="0.2">
      <c r="A396" s="60">
        <f>$A$108</f>
        <v>45724</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5528.24</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5477.16</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5447.6900000000005</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5438.29</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5446.56</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5482.33</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5699.38</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5976.07</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5426.6</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5693.52</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5857.04</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5888.23</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5893.3099999999995</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5910.1900000000005</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5857.6100000000006</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5843.42</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5846.72</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5933.39</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6215.1</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6125.88</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5964.73</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5863.27</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5802.9400000000005</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5658.92</v>
      </c>
      <c r="ER396" s="68"/>
      <c r="ES396" s="68"/>
      <c r="ET396" s="68"/>
      <c r="EU396" s="68"/>
      <c r="EV396" s="69"/>
    </row>
    <row r="397" spans="1:152" s="29" customFormat="1" ht="15.75" customHeight="1" x14ac:dyDescent="0.2">
      <c r="A397" s="60">
        <f>$A$109</f>
        <v>45725</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5591.02</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5538.9400000000005</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5379.9</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5357.39</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5361.34</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5418.79</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5497.31</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5513.08</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5298.29</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5526.81</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5668</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5716.9800000000005</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5720.1900000000005</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5721.51</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5715.27</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5703.13</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5859.32</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6009.88</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5650.15</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6079.8600000000006</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5970.1</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5819.68</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5930.14</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5749.32</v>
      </c>
      <c r="ER397" s="68"/>
      <c r="ES397" s="68"/>
      <c r="ET397" s="68"/>
      <c r="EU397" s="68"/>
      <c r="EV397" s="69"/>
    </row>
    <row r="398" spans="1:152" s="29" customFormat="1" ht="15.75" customHeight="1" x14ac:dyDescent="0.2">
      <c r="A398" s="60">
        <f>$A$110</f>
        <v>45726</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5522.21</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5476.6100000000006</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5407.75</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5400.0300000000007</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5412.26</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5479.46</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5707.99</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6112.55</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5506.9800000000005</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5671.4</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5702.92</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6020.99</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5711.15</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5732.76</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6054.55</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5750.79</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5983.93</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6054.3099999999995</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5818.32</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5880.1200000000008</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6084.98</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5920.07</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5936.88</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5718.07</v>
      </c>
      <c r="ER398" s="68"/>
      <c r="ES398" s="68"/>
      <c r="ET398" s="68"/>
      <c r="EU398" s="68"/>
      <c r="EV398" s="69"/>
    </row>
    <row r="399" spans="1:152" s="29" customFormat="1" ht="15.75" customHeight="1" x14ac:dyDescent="0.2">
      <c r="A399" s="60">
        <f>$A$111</f>
        <v>45727</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5421.2000000000007</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5338.35</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5372.52</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5365.77</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5380.42</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5435.99</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5639.51</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5771.1900000000005</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5446.2300000000005</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5818.2800000000007</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5624.85</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5649.3</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5659.51</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5666.6</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6011.66</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5988.3700000000008</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5944.04</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6014.64</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5735.35</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5743.6</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5754.64</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5887.4400000000005</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5922.54</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5697.58</v>
      </c>
      <c r="ER399" s="68"/>
      <c r="ES399" s="68"/>
      <c r="ET399" s="68"/>
      <c r="EU399" s="68"/>
      <c r="EV399" s="69"/>
    </row>
    <row r="400" spans="1:152" s="29" customFormat="1" ht="15.75" customHeight="1" x14ac:dyDescent="0.2">
      <c r="A400" s="60">
        <f>$A$112</f>
        <v>45728</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5362.27</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5335.07</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5327.75</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5323.04</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5344.15</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5365.1900000000005</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5458.83</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5571.09</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5389.06</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5476.99</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5489.46</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5490.06</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5461.8</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5452.54</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5430.41</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5419.5</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5402.4500000000007</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5401</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5488.02</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5518.54</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5487.2300000000005</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5403.05</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5547</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5413.39</v>
      </c>
      <c r="ER400" s="68"/>
      <c r="ES400" s="68"/>
      <c r="ET400" s="68"/>
      <c r="EU400" s="68"/>
      <c r="EV400" s="69"/>
    </row>
    <row r="401" spans="1:152" s="29" customFormat="1" ht="15.75" customHeight="1" x14ac:dyDescent="0.2">
      <c r="A401" s="60">
        <f>$A$113</f>
        <v>45729</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5342.8600000000006</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5321.22</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5315.12</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5311.2300000000005</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5335.64</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5354.32</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5439.04</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5540.4800000000005</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5374.9500000000007</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5474.55</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5523.4400000000005</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5518.15</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5497.25</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5483.5300000000007</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5482.17</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5479.68</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5468.59</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5458.17</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5555.6900000000005</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5555.46</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5522.49</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5440.75</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5548.4</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5405.84</v>
      </c>
      <c r="ER401" s="68"/>
      <c r="ES401" s="68"/>
      <c r="ET401" s="68"/>
      <c r="EU401" s="68"/>
      <c r="EV401" s="69"/>
    </row>
    <row r="402" spans="1:152" s="29" customFormat="1" ht="15.75" customHeight="1" x14ac:dyDescent="0.2">
      <c r="A402" s="60">
        <f>$A$114</f>
        <v>45730</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5344.16</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5325.72</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5319.49</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5319.51</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5342.0300000000007</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5351.88</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5424.5</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5550.72</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5374.8</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5471.47</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5481.8600000000006</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5482.26</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5444.04</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5434.08</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5427.38</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5418.55</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5401.58</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5401.4</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5513.04</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5544.39</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5509.07</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5440.13</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5567.7300000000005</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5443.63</v>
      </c>
      <c r="ER402" s="68"/>
      <c r="ES402" s="68"/>
      <c r="ET402" s="68"/>
      <c r="EU402" s="68"/>
      <c r="EV402" s="69"/>
    </row>
    <row r="403" spans="1:152" s="29" customFormat="1" ht="15.75" customHeight="1" x14ac:dyDescent="0.2">
      <c r="A403" s="60">
        <f>$A$115</f>
        <v>45731</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5382.88</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5337.81</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5306.52</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5301.25</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5358.65</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5356.15</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5325.21</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5399.25</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5299.41</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5299.7800000000007</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5317.62</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5327.17</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5313.79</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5300.1100000000006</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5300.67</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5301.54</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5301.37</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5301.42</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5333.88</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5378.6</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5320.1900000000005</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5296.71</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5528.9500000000007</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5415.84</v>
      </c>
      <c r="ER403" s="68"/>
      <c r="ES403" s="68"/>
      <c r="ET403" s="68"/>
      <c r="EU403" s="68"/>
      <c r="EV403" s="69"/>
    </row>
    <row r="404" spans="1:152" s="29" customFormat="1" ht="15.75" customHeight="1" x14ac:dyDescent="0.2">
      <c r="A404" s="60">
        <f>$A$116</f>
        <v>45732</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5316.72</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5301.91</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5302.05</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5302.08</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5305.49</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5304.6</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5301.09</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5300.76</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5301</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5300.85</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5300.9500000000007</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5300.83</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5301.01</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5301.04</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5301.51</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5301.9400000000005</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5301.99</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5301.99</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5319.72</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5343.2000000000007</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5324.4</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5298.12</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5409.08</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5341.96</v>
      </c>
      <c r="ER404" s="68"/>
      <c r="ES404" s="68"/>
      <c r="ET404" s="68"/>
      <c r="EU404" s="68"/>
      <c r="EV404" s="69"/>
    </row>
    <row r="405" spans="1:152" s="29" customFormat="1" ht="15.75" customHeight="1" x14ac:dyDescent="0.2">
      <c r="A405" s="60">
        <f>$A$117</f>
        <v>45733</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5325.84</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5309.7000000000007</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5303.85</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5302.06</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5314.8</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5324.76</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5346.54</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5486.52</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5300.81</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5368.9</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5395.1100000000006</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5381.2800000000007</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5342.33</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5334.88</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5317.2300000000005</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5308.93</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5311.9400000000005</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5319.16</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5409.92</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5444.3600000000006</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5391.2000000000007</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5298.1100000000006</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5484.84</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5403.8600000000006</v>
      </c>
      <c r="ER405" s="68"/>
      <c r="ES405" s="68"/>
      <c r="ET405" s="68"/>
      <c r="EU405" s="68"/>
      <c r="EV405" s="69"/>
    </row>
    <row r="406" spans="1:152" s="29" customFormat="1" ht="15.75" customHeight="1" x14ac:dyDescent="0.2">
      <c r="A406" s="60">
        <f>$A$118</f>
        <v>45734</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5383.3</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5333.6900000000005</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5325.55</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5317.05</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5345.15</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5357.5</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5405.1100000000006</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5507.0300000000007</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5306.39</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5384.97</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5410.64</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5401.26</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5364.31</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5359.01</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5342.77</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5326.68</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5330.99</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5335.34</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5413.33</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5457.55</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5410.54</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5327.3600000000006</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5401.9400000000005</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5323.89</v>
      </c>
      <c r="ER406" s="68"/>
      <c r="ES406" s="68"/>
      <c r="ET406" s="68"/>
      <c r="EU406" s="68"/>
      <c r="EV406" s="69"/>
    </row>
    <row r="407" spans="1:152" s="29" customFormat="1" ht="15.75" customHeight="1" x14ac:dyDescent="0.2">
      <c r="A407" s="60">
        <f>$A$119</f>
        <v>45735</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5310.77</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5308.32</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5306.5300000000007</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5305.54</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5307.72</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5378.43</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5434.46</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5519.8</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5352.21</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5442.93</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5482.4</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5477.5300000000007</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5459.7800000000007</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5445.5300000000007</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5443.06</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5441.8600000000006</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5433.43</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5428.74</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5512.71</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5511.29</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5477.84</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5400.51</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5481.79</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5420.57</v>
      </c>
      <c r="ER407" s="68"/>
      <c r="ES407" s="68"/>
      <c r="ET407" s="68"/>
      <c r="EU407" s="68"/>
      <c r="EV407" s="69"/>
    </row>
    <row r="408" spans="1:152" s="29" customFormat="1" ht="15.75" customHeight="1" x14ac:dyDescent="0.2">
      <c r="A408" s="60">
        <f>$A$120</f>
        <v>45736</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5334.58</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5310.67</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5301.43</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5301.47</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5343.24</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5322.56</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5352.58</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5510.92</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5327.43</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5429.9</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5433.06</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5422.4</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5392.2000000000007</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5397.51</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5396.7000000000007</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5410.0300000000007</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5402.01</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5386.57</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5482.05</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5532.75</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5491.16</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5419.01</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5482.2300000000005</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5377.14</v>
      </c>
      <c r="ER408" s="68"/>
      <c r="ES408" s="68"/>
      <c r="ET408" s="68"/>
      <c r="EU408" s="68"/>
      <c r="EV408" s="69"/>
    </row>
    <row r="409" spans="1:152" s="29" customFormat="1" ht="15.75" customHeight="1" x14ac:dyDescent="0.2">
      <c r="A409" s="60">
        <f>$A$121</f>
        <v>45737</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5332.5</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5307.83</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5302.13</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5302.08</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5315.76</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5317.43</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5345.35</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5487.9500000000007</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5320.66</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5415.62</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5448.01</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5427.91</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5402.37</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5407.7300000000005</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5412.27</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5421.06</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5421.99</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5458.57</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5547.74</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5525.74</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5502.33</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5407.4400000000005</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5528.1100000000006</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5399.32</v>
      </c>
      <c r="ER409" s="68"/>
      <c r="ES409" s="68"/>
      <c r="ET409" s="68"/>
      <c r="EU409" s="68"/>
      <c r="EV409" s="69"/>
    </row>
    <row r="410" spans="1:152" s="29" customFormat="1" ht="15.75" customHeight="1" x14ac:dyDescent="0.2">
      <c r="A410" s="60">
        <f>$A$122</f>
        <v>45738</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5333.2000000000007</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5303.58</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5301.89</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5301.9800000000005</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5317.06</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5309.85</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5301.55</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5342.25</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5301.3</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5315.32</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5358.37</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5364.12</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5351.81</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5345.96</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5301.67</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5301.82</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5301.83</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5301.81</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5297.72</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5299.65</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5400.37</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5305.5300000000007</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5511.59</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5403.83</v>
      </c>
      <c r="ER410" s="68"/>
      <c r="ES410" s="68"/>
      <c r="ET410" s="68"/>
      <c r="EU410" s="68"/>
      <c r="EV410" s="69"/>
    </row>
    <row r="411" spans="1:152" s="29" customFormat="1" ht="15.75" customHeight="1" x14ac:dyDescent="0.2">
      <c r="A411" s="60">
        <f>$A$123</f>
        <v>45739</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5330.33</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5301.9</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5302.1</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5302.0300000000007</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5308.65</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5301.8600000000006</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5301.09</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5300.59</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5300.65</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5300.9</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5301.1</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5301.05</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5301.1</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5301.1900000000005</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5301.57</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5301.58</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5301.72</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5301.7800000000007</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5297.4500000000007</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5298.96</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5298.89</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5317</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5484.22</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5396.75</v>
      </c>
      <c r="ER411" s="68"/>
      <c r="ES411" s="68"/>
      <c r="ET411" s="68"/>
      <c r="EU411" s="68"/>
      <c r="EV411" s="69"/>
    </row>
    <row r="412" spans="1:152" s="29" customFormat="1" ht="15.75" customHeight="1" x14ac:dyDescent="0.2">
      <c r="A412" s="60">
        <f>$A$124</f>
        <v>45740</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5317.49</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5302.3600000000006</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5302.49</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5302.1</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5307.43</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5310.09</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5324.62</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5445.4800000000005</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5301.43</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5401.46</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5357.93</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5356.06</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5438.5300000000007</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5445.4800000000005</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5458.1900000000005</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5463.35</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5465.09</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5453.27</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5520.82</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5537.1</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5493.87</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5406.33</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5453.17</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5365.72</v>
      </c>
      <c r="ER412" s="68"/>
      <c r="ES412" s="68"/>
      <c r="ET412" s="68"/>
      <c r="EU412" s="68"/>
      <c r="EV412" s="69"/>
    </row>
    <row r="413" spans="1:152" s="29" customFormat="1" ht="15.75" customHeight="1" x14ac:dyDescent="0.2">
      <c r="A413" s="60">
        <f>$A$125</f>
        <v>45741</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5305.4400000000005</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5302.52</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5302.6</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5302.59</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5302.3600000000006</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5302.25</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5306.97</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5419.32</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5301.32</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5372.38</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5335.17</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5334.55</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5429.35</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5436.0300000000007</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5446.32</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5451.4400000000005</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5448.31</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5440.16</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5522.4</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5504.84</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5457.0300000000007</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5366.25</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5446.2300000000005</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5366.22</v>
      </c>
      <c r="ER413" s="68"/>
      <c r="ES413" s="68"/>
      <c r="ET413" s="68"/>
      <c r="EU413" s="68"/>
      <c r="EV413" s="69"/>
    </row>
    <row r="414" spans="1:152" s="29" customFormat="1" ht="15.75" customHeight="1" x14ac:dyDescent="0.2">
      <c r="A414" s="60">
        <f>$A$126</f>
        <v>45742</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5324.71</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5304.7300000000005</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5303.33</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5302.6100000000006</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5317.46</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5319.65</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5347.81</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5508.57</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5327.2800000000007</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5435.22</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5393.9400000000005</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5400.24</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5497.29</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5498.81</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5513.4</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5514.6</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5514.3600000000006</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5505.2000000000007</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5594.14</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5577.43</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5542.6</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5461.92</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5574.14</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5423.85</v>
      </c>
      <c r="ER414" s="68"/>
      <c r="ES414" s="68"/>
      <c r="ET414" s="68"/>
      <c r="EU414" s="68"/>
      <c r="EV414" s="69"/>
    </row>
    <row r="415" spans="1:152" s="29" customFormat="1" ht="15.75" customHeight="1" x14ac:dyDescent="0.2">
      <c r="A415" s="60">
        <f>$A$127</f>
        <v>45743</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5324.5</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5302.21</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5302.39</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5302.34</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5312.82</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5312.0300000000007</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5330.4400000000005</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5483.39</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5300.42</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5359.9</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5377.8600000000006</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5384.38</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5437.87</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5456.6100000000006</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5496.1100000000006</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5503.4500000000007</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5500.72</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5489.7800000000007</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5578.04</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5556.81</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5519.9</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5431.54</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5562.6900000000005</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5412.8</v>
      </c>
      <c r="ER415" s="68"/>
      <c r="ES415" s="68"/>
      <c r="ET415" s="68"/>
      <c r="EU415" s="68"/>
      <c r="EV415" s="69"/>
    </row>
    <row r="416" spans="1:152" s="29" customFormat="1" ht="15.75" customHeight="1" x14ac:dyDescent="0.2">
      <c r="A416" s="60">
        <f>$A$128</f>
        <v>45744</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5314.06</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5302.1100000000006</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5302.2800000000007</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5302.3</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5302.25</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5302.12</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5309.27</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5450.55</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5301.18</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5332.26</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5350.8</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5356.01</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5407.14</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5423.3600000000006</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5458.4400000000005</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5465.18</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5465.13</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5459.57</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5535.7800000000007</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5510.9500000000007</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5479.17</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5392.32</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5498.55</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5373.0300000000007</v>
      </c>
      <c r="ER416" s="68"/>
      <c r="ES416" s="68"/>
      <c r="ET416" s="68"/>
      <c r="EU416" s="68"/>
      <c r="EV416" s="69"/>
    </row>
    <row r="417" spans="1:152" s="29" customFormat="1" ht="15.75" customHeight="1" x14ac:dyDescent="0.2">
      <c r="A417" s="60">
        <f>$A$129</f>
        <v>45745</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5320.16</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5302.32</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5302.41</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5302.39</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5309.46</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5307.71</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5301.72</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5323.43</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5301.59</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5305.27</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5341.18</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5345.74</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5335.7800000000007</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5331.18</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5302</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5302.07</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5302.12</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5301.6</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5298.97</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5298.71</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5366.35</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5298.79</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5427.9800000000005</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5349.91</v>
      </c>
      <c r="ER417" s="68"/>
      <c r="ES417" s="68"/>
      <c r="ET417" s="68"/>
      <c r="EU417" s="68"/>
      <c r="EV417" s="69"/>
    </row>
    <row r="418" spans="1:152" s="29" customFormat="1" ht="15.75" customHeight="1" x14ac:dyDescent="0.2">
      <c r="A418" s="60">
        <f>$A$130</f>
        <v>45746</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5321.27</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5301.75</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5301.85</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5301.9800000000005</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5306.47</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5301.76</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5300.72</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5300.68</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5301.14</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5301.4500000000007</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5301.5</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5301.56</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5301.6</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5301.81</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5301.76</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5301.96</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5301.96</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5302.02</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5299.58</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5298.12</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5300.51</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5322.6</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5476.89</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5357.26</v>
      </c>
      <c r="ER418" s="68"/>
      <c r="ES418" s="68"/>
      <c r="ET418" s="68"/>
      <c r="EU418" s="68"/>
      <c r="EV418" s="69"/>
    </row>
    <row r="419" spans="1:152" s="29" customFormat="1" ht="15.75" customHeight="1" x14ac:dyDescent="0.2">
      <c r="A419" s="60">
        <f>$A$131</f>
        <v>45747</v>
      </c>
      <c r="B419" s="61"/>
      <c r="C419" s="61"/>
      <c r="D419" s="61"/>
      <c r="E419" s="61"/>
      <c r="F419" s="61"/>
      <c r="G419" s="61"/>
      <c r="H419" s="62"/>
      <c r="I419" s="63">
        <f>IF($A419="-","-",ROUND(VLOOKUP($A419+ROUND(LEFT(I$388,1)/24,5),'[1]ОАО "АТС"'!$A$57:$F$800,6,FALSE)+HLOOKUP($DL$386,'[1]Сбытовая надбавка'!$F$5:$H$6,2,FALSE),2)+'[1]Иные услуги'!$C$6+HLOOKUP($DR$385,'[1]Услуги по передаче'!$G$5:$J$7,2,FALSE))</f>
        <v>5336.79</v>
      </c>
      <c r="J419" s="68"/>
      <c r="K419" s="68"/>
      <c r="L419" s="68"/>
      <c r="M419" s="68"/>
      <c r="N419" s="69"/>
      <c r="O419" s="63">
        <f>IF($A419="-","-",ROUND(VLOOKUP($A419+ROUND(LEFT(O$388,1)/24,5),'[1]ОАО "АТС"'!$A$57:$F$800,6,FALSE)+HLOOKUP($DL$386,'[1]Сбытовая надбавка'!$F$5:$H$6,2,FALSE),2)+'[1]Иные услуги'!$C$6+HLOOKUP($DR$385,'[1]Услуги по передаче'!$G$5:$J$7,2,FALSE))</f>
        <v>5301.96</v>
      </c>
      <c r="P419" s="68"/>
      <c r="Q419" s="68"/>
      <c r="R419" s="68"/>
      <c r="S419" s="68"/>
      <c r="T419" s="69"/>
      <c r="U419" s="63">
        <f>IF($A419="-","-",ROUND(VLOOKUP($A419+ROUND(LEFT(U$388,1)/24,5),'[1]ОАО "АТС"'!$A$57:$F$800,6,FALSE)+HLOOKUP($DL$386,'[1]Сбытовая надбавка'!$F$5:$H$6,2,FALSE),2)+'[1]Иные услуги'!$C$6+HLOOKUP($DR$385,'[1]Услуги по передаче'!$G$5:$J$7,2,FALSE))</f>
        <v>5302.2000000000007</v>
      </c>
      <c r="V419" s="68"/>
      <c r="W419" s="68"/>
      <c r="X419" s="68"/>
      <c r="Y419" s="68"/>
      <c r="Z419" s="69"/>
      <c r="AA419" s="63">
        <f>IF($A419="-","-",ROUND(VLOOKUP($A419+ROUND(LEFT(AA$388,1)/24,5),'[1]ОАО "АТС"'!$A$57:$F$800,6,FALSE)+HLOOKUP($DL$386,'[1]Сбытовая надбавка'!$F$5:$H$6,2,FALSE),2)+'[1]Иные услуги'!$C$6+HLOOKUP($DR$385,'[1]Услуги по передаче'!$G$5:$J$7,2,FALSE))</f>
        <v>5302.24</v>
      </c>
      <c r="AB419" s="68"/>
      <c r="AC419" s="68"/>
      <c r="AD419" s="68"/>
      <c r="AE419" s="68"/>
      <c r="AF419" s="69"/>
      <c r="AG419" s="63">
        <f>IF($A419="-","-",ROUND(VLOOKUP($A419+ROUND(LEFT(AG$388,1)/24,5),'[1]ОАО "АТС"'!$A$57:$F$800,6,FALSE)+HLOOKUP($DL$386,'[1]Сбытовая надбавка'!$F$5:$H$6,2,FALSE),2)+'[1]Иные услуги'!$C$6+HLOOKUP($DR$385,'[1]Услуги по передаче'!$G$5:$J$7,2,FALSE))</f>
        <v>5308.01</v>
      </c>
      <c r="AH419" s="68"/>
      <c r="AI419" s="68"/>
      <c r="AJ419" s="68"/>
      <c r="AK419" s="68"/>
      <c r="AL419" s="69"/>
      <c r="AM419" s="63">
        <f>IF($A419="-","-",ROUND(VLOOKUP($A419+ROUND(LEFT(AM$388,1)/24,5),'[1]ОАО "АТС"'!$A$57:$F$800,6,FALSE)+HLOOKUP($DL$386,'[1]Сбытовая надбавка'!$F$5:$H$6,2,FALSE),2)+'[1]Иные услуги'!$C$6+HLOOKUP($DR$385,'[1]Услуги по передаче'!$G$5:$J$7,2,FALSE))</f>
        <v>5304.25</v>
      </c>
      <c r="AN419" s="68"/>
      <c r="AO419" s="68"/>
      <c r="AP419" s="68"/>
      <c r="AQ419" s="68"/>
      <c r="AR419" s="69"/>
      <c r="AS419" s="63">
        <f>IF($A419="-","-",ROUND(VLOOKUP($A419+ROUND(LEFT(AS$388,1)/24,5),'[1]ОАО "АТС"'!$A$57:$F$800,6,FALSE)+HLOOKUP($DL$386,'[1]Сбытовая надбавка'!$F$5:$H$6,2,FALSE),2)+'[1]Иные услуги'!$C$6+HLOOKUP($DR$385,'[1]Услуги по передаче'!$G$5:$J$7,2,FALSE))</f>
        <v>5301.13</v>
      </c>
      <c r="AT419" s="68"/>
      <c r="AU419" s="68"/>
      <c r="AV419" s="68"/>
      <c r="AW419" s="68"/>
      <c r="AX419" s="69"/>
      <c r="AY419" s="63">
        <f>IF($A419="-","-",ROUND(VLOOKUP($A419+ROUND(LEFT(AY$388,1)/24,5),'[1]ОАО "АТС"'!$A$57:$F$800,6,FALSE)+HLOOKUP($DL$386,'[1]Сбытовая надбавка'!$F$5:$H$6,2,FALSE),2)+'[1]Иные услуги'!$C$6+HLOOKUP($DR$385,'[1]Услуги по передаче'!$G$5:$J$7,2,FALSE))</f>
        <v>5345.65</v>
      </c>
      <c r="AZ419" s="68"/>
      <c r="BA419" s="68"/>
      <c r="BB419" s="68"/>
      <c r="BC419" s="68"/>
      <c r="BD419" s="69"/>
      <c r="BE419" s="63">
        <f>IF($A419="-","-",ROUND(VLOOKUP($A419+ROUND(LEFT(BE$388,1)/24,5),'[1]ОАО "АТС"'!$A$57:$F$800,6,FALSE)+HLOOKUP($DL$386,'[1]Сбытовая надбавка'!$F$5:$H$6,2,FALSE),2)+'[1]Иные услуги'!$C$6+HLOOKUP($DR$385,'[1]Услуги по передаче'!$G$5:$J$7,2,FALSE))</f>
        <v>5301.13</v>
      </c>
      <c r="BF419" s="68"/>
      <c r="BG419" s="68"/>
      <c r="BH419" s="68"/>
      <c r="BI419" s="68"/>
      <c r="BJ419" s="69"/>
      <c r="BK419" s="63">
        <f>IF($A419="-","-",ROUND(VLOOKUP($A419+ROUND(LEFT(BK$388,1)/24,5),'[1]ОАО "АТС"'!$A$57:$F$800,6,FALSE)+HLOOKUP($DL$386,'[1]Сбытовая надбавка'!$F$5:$H$6,2,FALSE),2)+'[1]Иные услуги'!$C$6+HLOOKUP($DR$385,'[1]Услуги по передаче'!$G$5:$J$7,2,FALSE))</f>
        <v>5305.66</v>
      </c>
      <c r="BL419" s="68"/>
      <c r="BM419" s="68"/>
      <c r="BN419" s="68"/>
      <c r="BO419" s="68"/>
      <c r="BP419" s="69"/>
      <c r="BQ419" s="63">
        <f>IF($A419="-","-",ROUND(VLOOKUP($A419+ROUND(LEFT(BQ$388,2)/24,5),'[1]ОАО "АТС"'!$A$57:$F$800,6,FALSE)+HLOOKUP($DL$386,'[1]Сбытовая надбавка'!$F$5:$H$6,2,FALSE),2)+'[1]Иные услуги'!$C$6+HLOOKUP($DR$385,'[1]Услуги по передаче'!$G$5:$J$7,2,FALSE))</f>
        <v>5353.35</v>
      </c>
      <c r="BR419" s="68"/>
      <c r="BS419" s="68"/>
      <c r="BT419" s="68"/>
      <c r="BU419" s="68"/>
      <c r="BV419" s="69"/>
      <c r="BW419" s="63">
        <f>IF($A419="-","-",ROUND(VLOOKUP($A419+ROUND(LEFT(BW$388,2)/24,5),'[1]ОАО "АТС"'!$A$57:$F$800,6,FALSE)+HLOOKUP($DL$386,'[1]Сбытовая надбавка'!$F$5:$H$6,2,FALSE),2)+'[1]Иные услуги'!$C$6+HLOOKUP($DR$385,'[1]Услуги по передаче'!$G$5:$J$7,2,FALSE))</f>
        <v>5359.1</v>
      </c>
      <c r="BX419" s="68"/>
      <c r="BY419" s="68"/>
      <c r="BZ419" s="68"/>
      <c r="CA419" s="68"/>
      <c r="CB419" s="69"/>
      <c r="CC419" s="63">
        <f>IF($A419="-","-",ROUND(VLOOKUP($A419+ROUND(LEFT(CC$388,2)/24,5),'[1]ОАО "АТС"'!$A$57:$F$800,6,FALSE)+HLOOKUP($DL$386,'[1]Сбытовая надбавка'!$F$5:$H$6,2,FALSE),2)+'[1]Иные услуги'!$C$6+HLOOKUP($DR$385,'[1]Услуги по передаче'!$G$5:$J$7,2,FALSE))</f>
        <v>5346.31</v>
      </c>
      <c r="CD419" s="68"/>
      <c r="CE419" s="68"/>
      <c r="CF419" s="68"/>
      <c r="CG419" s="68"/>
      <c r="CH419" s="69"/>
      <c r="CI419" s="63">
        <f>IF($A419="-","-",ROUND(VLOOKUP($A419+ROUND(LEFT(CI$388,2)/24,5),'[1]ОАО "АТС"'!$A$57:$F$800,6,FALSE)+HLOOKUP($DL$386,'[1]Сбытовая надбавка'!$F$5:$H$6,2,FALSE),2)+'[1]Иные услуги'!$C$6+HLOOKUP($DR$385,'[1]Услуги по передаче'!$G$5:$J$7,2,FALSE))</f>
        <v>5339.6</v>
      </c>
      <c r="CJ419" s="68"/>
      <c r="CK419" s="68"/>
      <c r="CL419" s="68"/>
      <c r="CM419" s="68"/>
      <c r="CN419" s="69"/>
      <c r="CO419" s="63">
        <f>IF($A419="-","-",ROUND(VLOOKUP($A419+ROUND(LEFT(CO$388,2)/24,5),'[1]ОАО "АТС"'!$A$57:$F$800,6,FALSE)+HLOOKUP($DL$386,'[1]Сбытовая надбавка'!$F$5:$H$6,2,FALSE),2)+'[1]Иные услуги'!$C$6+HLOOKUP($DR$385,'[1]Услуги по передаче'!$G$5:$J$7,2,FALSE))</f>
        <v>5300.6</v>
      </c>
      <c r="CP419" s="68"/>
      <c r="CQ419" s="68"/>
      <c r="CR419" s="68"/>
      <c r="CS419" s="68"/>
      <c r="CT419" s="69"/>
      <c r="CU419" s="63">
        <f>IF($A419="-","-",ROUND(VLOOKUP($A419+ROUND(LEFT(CU$388,2)/24,5),'[1]ОАО "АТС"'!$A$57:$F$800,6,FALSE)+HLOOKUP($DL$386,'[1]Сбытовая надбавка'!$F$5:$H$6,2,FALSE),2)+'[1]Иные услуги'!$C$6+HLOOKUP($DR$385,'[1]Услуги по передаче'!$G$5:$J$7,2,FALSE))</f>
        <v>5300.42</v>
      </c>
      <c r="CV419" s="68"/>
      <c r="CW419" s="68"/>
      <c r="CX419" s="68"/>
      <c r="CY419" s="68"/>
      <c r="CZ419" s="69"/>
      <c r="DA419" s="63">
        <f>IF($A419="-","-",ROUND(VLOOKUP($A419+ROUND(LEFT(DA$388,2)/24,5),'[1]ОАО "АТС"'!$A$57:$F$800,6,FALSE)+HLOOKUP($DL$386,'[1]Сбытовая надбавка'!$F$5:$H$6,2,FALSE),2)+'[1]Иные услуги'!$C$6+HLOOKUP($DR$385,'[1]Услуги по передаче'!$G$5:$J$7,2,FALSE))</f>
        <v>5300.85</v>
      </c>
      <c r="DB419" s="68"/>
      <c r="DC419" s="68"/>
      <c r="DD419" s="68"/>
      <c r="DE419" s="68"/>
      <c r="DF419" s="69"/>
      <c r="DG419" s="63">
        <f>IF($A419="-","-",ROUND(VLOOKUP($A419+ROUND(LEFT(DG$388,2)/24,5),'[1]ОАО "АТС"'!$A$57:$F$800,6,FALSE)+HLOOKUP($DL$386,'[1]Сбытовая надбавка'!$F$5:$H$6,2,FALSE),2)+'[1]Иные услуги'!$C$6+HLOOKUP($DR$385,'[1]Услуги по передаче'!$G$5:$J$7,2,FALSE))</f>
        <v>5301.4500000000007</v>
      </c>
      <c r="DH419" s="68"/>
      <c r="DI419" s="68"/>
      <c r="DJ419" s="68"/>
      <c r="DK419" s="68"/>
      <c r="DL419" s="69"/>
      <c r="DM419" s="63">
        <f>IF($A419="-","-",ROUND(VLOOKUP($A419+ROUND(LEFT(DM$388,2)/24,5),'[1]ОАО "АТС"'!$A$57:$F$800,6,FALSE)+HLOOKUP($DL$386,'[1]Сбытовая надбавка'!$F$5:$H$6,2,FALSE),2)+'[1]Иные услуги'!$C$6+HLOOKUP($DR$385,'[1]Услуги по передаче'!$G$5:$J$7,2,FALSE))</f>
        <v>5299.17</v>
      </c>
      <c r="DN419" s="68"/>
      <c r="DO419" s="68"/>
      <c r="DP419" s="68"/>
      <c r="DQ419" s="68"/>
      <c r="DR419" s="69"/>
      <c r="DS419" s="63">
        <f>IF($A419="-","-",ROUND(VLOOKUP($A419+ROUND(LEFT(DS$388,2)/24,5),'[1]ОАО "АТС"'!$A$57:$F$800,6,FALSE)+HLOOKUP($DL$386,'[1]Сбытовая надбавка'!$F$5:$H$6,2,FALSE),2)+'[1]Иные услуги'!$C$6+HLOOKUP($DR$385,'[1]Услуги по передаче'!$G$5:$J$7,2,FALSE))</f>
        <v>5298.57</v>
      </c>
      <c r="DT419" s="68"/>
      <c r="DU419" s="68"/>
      <c r="DV419" s="68"/>
      <c r="DW419" s="68"/>
      <c r="DX419" s="69"/>
      <c r="DY419" s="63">
        <f>IF($A419="-","-",ROUND(VLOOKUP($A419+ROUND(LEFT(DY$388,2)/24,5),'[1]ОАО "АТС"'!$A$57:$F$800,6,FALSE)+HLOOKUP($DL$386,'[1]Сбытовая надбавка'!$F$5:$H$6,2,FALSE),2)+'[1]Иные услуги'!$C$6+HLOOKUP($DR$385,'[1]Услуги по передаче'!$G$5:$J$7,2,FALSE))</f>
        <v>5379.42</v>
      </c>
      <c r="DZ419" s="68"/>
      <c r="EA419" s="68"/>
      <c r="EB419" s="68"/>
      <c r="EC419" s="68"/>
      <c r="ED419" s="69"/>
      <c r="EE419" s="63">
        <f>IF($A419="-","-",ROUND(VLOOKUP($A419+ROUND(LEFT(EE$388,2)/24,5),'[1]ОАО "АТС"'!$A$57:$F$800,6,FALSE)+HLOOKUP($DL$386,'[1]Сбытовая надбавка'!$F$5:$H$6,2,FALSE),2)+'[1]Иные услуги'!$C$6+HLOOKUP($DR$385,'[1]Услуги по передаче'!$G$5:$J$7,2,FALSE))</f>
        <v>5299.64</v>
      </c>
      <c r="EF419" s="68"/>
      <c r="EG419" s="68"/>
      <c r="EH419" s="68"/>
      <c r="EI419" s="68"/>
      <c r="EJ419" s="69"/>
      <c r="EK419" s="63">
        <f>IF($A419="-","-",ROUND(VLOOKUP($A419+ROUND(LEFT(EK$388,2)/24,5),'[1]ОАО "АТС"'!$A$57:$F$800,6,FALSE)+HLOOKUP($DL$386,'[1]Сбытовая надбавка'!$F$5:$H$6,2,FALSE),2)+'[1]Иные услуги'!$C$6+HLOOKUP($DR$385,'[1]Услуги по передаче'!$G$5:$J$7,2,FALSE))</f>
        <v>5491.6100000000006</v>
      </c>
      <c r="EL419" s="68"/>
      <c r="EM419" s="68"/>
      <c r="EN419" s="68"/>
      <c r="EO419" s="68"/>
      <c r="EP419" s="69"/>
      <c r="EQ419" s="63">
        <f>IF($A419="-","-",ROUND(VLOOKUP($A419+ROUND(LEFT(EQ$388,2)/24,5),'[1]ОАО "АТС"'!$A$57:$F$800,6,FALSE)+HLOOKUP($DL$386,'[1]Сбытовая надбавка'!$F$5:$H$6,2,FALSE),2)+'[1]Иные услуги'!$C$6+HLOOKUP($DR$385,'[1]Услуги по передаче'!$G$5:$J$7,2,FALSE))</f>
        <v>5346.55</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45717</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7122.8899999999994</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7030.84</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6992.24</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6981.59</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6985.7699999999995</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7026.43</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7185.61</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7232.41</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7019.4</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7129.2199999999993</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7214.67</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7229.9599999999991</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7187</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7190.26</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7181.16</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7186.16</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7184.1299999999992</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7198.4699999999993</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7413.92</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7419.67</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7300.2099999999991</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7273.78</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7219.69</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7166.7899999999991</v>
      </c>
      <c r="ER425" s="68"/>
      <c r="ES425" s="68"/>
      <c r="ET425" s="68"/>
      <c r="EU425" s="68"/>
      <c r="EV425" s="69"/>
    </row>
    <row r="426" spans="1:152" s="29" customFormat="1" ht="15.75" customHeight="1" x14ac:dyDescent="0.2">
      <c r="A426" s="60">
        <f>$A$102</f>
        <v>45718</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7079.69</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6996.9</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6951.24</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6943.23</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6966.08</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7001.26</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7132.42</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7201.68</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6960.17</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7059.65</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7140.66</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7152.3499999999995</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7170.3799999999992</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7161.4</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7159.42</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7128.2699999999995</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7137.25</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7170.94</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7320.0199999999995</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7351.869999999999</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7329.25</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7288.0499999999993</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7305.17</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7206.9</v>
      </c>
      <c r="ER426" s="68"/>
      <c r="ES426" s="68"/>
      <c r="ET426" s="68"/>
      <c r="EU426" s="68"/>
      <c r="EV426" s="69"/>
    </row>
    <row r="427" spans="1:152" s="29" customFormat="1" ht="15.75" customHeight="1" x14ac:dyDescent="0.2">
      <c r="A427" s="60">
        <f>$A$103</f>
        <v>45719</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7088.8799999999992</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7014.44</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6970.7899999999991</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6963.58</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6981.58</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7061.0199999999995</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7236.4699999999993</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7449.7</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7206.17</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7401.0499999999993</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7522.4599999999991</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7519.59</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7515.15</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7504.869999999999</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7380.91</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7361.8799999999992</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7335.69</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7312.93</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7490.3899999999994</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7522.2099999999991</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7398.41</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7367.7699999999995</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7286.45</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7182.08</v>
      </c>
      <c r="ER427" s="68"/>
      <c r="ES427" s="68"/>
      <c r="ET427" s="68"/>
      <c r="EU427" s="68"/>
      <c r="EV427" s="69"/>
    </row>
    <row r="428" spans="1:152" s="29" customFormat="1" ht="15.75" customHeight="1" x14ac:dyDescent="0.2">
      <c r="A428" s="60">
        <f>$A$104</f>
        <v>45720</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7019.1299999999992</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6958.01</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6922.07</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6919.11</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6942.6399999999994</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6992.98</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7146.53</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7292.1399999999994</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7085.6299999999992</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7195.61</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7246.369999999999</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7241.6399999999994</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7248.5199999999995</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7250.16</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7254.369999999999</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7236.58</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7218.41</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7222.8099999999995</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7311.4599999999991</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7305.369999999999</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7287.76</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7216.1299999999992</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7209.0499999999993</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7041.94</v>
      </c>
      <c r="ER428" s="68"/>
      <c r="ES428" s="68"/>
      <c r="ET428" s="68"/>
      <c r="EU428" s="68"/>
      <c r="EV428" s="69"/>
    </row>
    <row r="429" spans="1:152" s="29" customFormat="1" ht="15.75" customHeight="1" x14ac:dyDescent="0.2">
      <c r="A429" s="60">
        <f>$A$105</f>
        <v>45721</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6906.09</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6882.25</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6874.5999999999995</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6880.9</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6883.619999999999</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6924.42</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7095.11</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7266</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7073.78</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7197.67</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7248.23</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7270.58</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7244.26</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7241.7099999999991</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7248.94</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7232.5399999999991</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7218.7099999999991</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7229.8899999999994</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7320.93</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7321.33</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7306.7999999999993</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7199.2199999999993</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7205.32</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7054.36</v>
      </c>
      <c r="ER429" s="68"/>
      <c r="ES429" s="68"/>
      <c r="ET429" s="68"/>
      <c r="EU429" s="68"/>
      <c r="EV429" s="69"/>
    </row>
    <row r="430" spans="1:152" s="29" customFormat="1" ht="15.75" customHeight="1" x14ac:dyDescent="0.2">
      <c r="A430" s="60">
        <f>$A$106</f>
        <v>45722</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7024.76</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6988.369999999999</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6961.5399999999991</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6955.869999999999</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6964.49</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7012.8899999999994</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7215.69</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7418.7699999999995</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7090.0399999999991</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7446.65</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7574.1299999999992</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7604.58</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7598.98</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7591.94</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7574.24</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7533.5599999999995</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7493.4699999999993</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7228.0499999999993</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7333.03</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7375.6399999999994</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7594.03</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7467.2999999999993</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7342.73</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7180.3099999999995</v>
      </c>
      <c r="ER430" s="68"/>
      <c r="ES430" s="68"/>
      <c r="ET430" s="68"/>
      <c r="EU430" s="68"/>
      <c r="EV430" s="69"/>
    </row>
    <row r="431" spans="1:152" s="29" customFormat="1" ht="15.75" customHeight="1" x14ac:dyDescent="0.2">
      <c r="A431" s="60">
        <f>$A$107</f>
        <v>45723</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7057.5</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6988.2999999999993</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6961.0999999999995</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6955.32</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6973.98</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7046.59</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7267.2099999999991</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7358.9699999999993</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7062.24</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7405.6299999999992</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7546.7899999999991</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7578.369999999999</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7563.92</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7595.9699999999993</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7586.369999999999</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7547.3799999999992</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7507</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7321.76</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7405.53</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7747.5399999999991</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7601.2699999999995</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7473.45</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7374.0599999999995</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7189.09</v>
      </c>
      <c r="ER431" s="68"/>
      <c r="ES431" s="68"/>
      <c r="ET431" s="68"/>
      <c r="EU431" s="68"/>
      <c r="EV431" s="69"/>
    </row>
    <row r="432" spans="1:152" s="29" customFormat="1" ht="15.75" customHeight="1" x14ac:dyDescent="0.2">
      <c r="A432" s="60">
        <f>$A$108</f>
        <v>45724</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7089.8499999999995</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7038.7699999999995</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7009.2999999999993</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6999.9</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7008.17</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7043.94</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7260.99</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7537.68</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6988.2099999999991</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7255.1299999999992</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7418.65</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7449.84</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7454.92</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7471.7999999999993</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7419.2199999999993</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7405.03</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7408.33</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7495</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7776.7099999999991</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7687.49</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7526.34</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7424.8799999999992</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7364.5499999999993</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7220.53</v>
      </c>
      <c r="ER432" s="68"/>
      <c r="ES432" s="68"/>
      <c r="ET432" s="68"/>
      <c r="EU432" s="68"/>
      <c r="EV432" s="69"/>
    </row>
    <row r="433" spans="1:152" s="29" customFormat="1" ht="15.75" customHeight="1" x14ac:dyDescent="0.2">
      <c r="A433" s="60">
        <f>$A$109</f>
        <v>45725</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7152.6299999999992</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7100.5499999999993</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6941.51</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6919</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6922.95</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6980.4</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7058.92</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7074.69</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6859.9</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7088.42</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7229.61</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7278.59</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7281.7999999999993</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7283.119999999999</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7276.8799999999992</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7264.74</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7420.93</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7571.49</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7211.76</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7641.4699999999993</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7531.7099999999991</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7381.2899999999991</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7491.75</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7310.93</v>
      </c>
      <c r="ER433" s="68"/>
      <c r="ES433" s="68"/>
      <c r="ET433" s="68"/>
      <c r="EU433" s="68"/>
      <c r="EV433" s="69"/>
    </row>
    <row r="434" spans="1:152" s="29" customFormat="1" ht="15.75" customHeight="1" x14ac:dyDescent="0.2">
      <c r="A434" s="60">
        <f>$A$110</f>
        <v>45726</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7083.82</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7038.2199999999993</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6969.36</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6961.6399999999994</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6973.869999999999</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7041.07</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7269.5999999999995</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7674.16</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7068.59</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7233.01</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7264.53</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7582.5999999999995</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7272.76</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7294.369999999999</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7616.16</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7312.4</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7545.5399999999991</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7615.92</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7379.93</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7441.73</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7646.59</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7481.68</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7498.49</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7279.68</v>
      </c>
      <c r="ER434" s="68"/>
      <c r="ES434" s="68"/>
      <c r="ET434" s="68"/>
      <c r="EU434" s="68"/>
      <c r="EV434" s="69"/>
    </row>
    <row r="435" spans="1:152" s="29" customFormat="1" ht="15.75" customHeight="1" x14ac:dyDescent="0.2">
      <c r="A435" s="60">
        <f>$A$111</f>
        <v>45727</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6982.8099999999995</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6899.9599999999991</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6934.1299999999992</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6927.3799999999992</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6942.03</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6997.5999999999995</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7201.119999999999</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7332.7999999999993</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7007.84</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7379.8899999999994</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7186.4599999999991</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7210.91</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7221.119999999999</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7228.2099999999991</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7573.2699999999995</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7549.98</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7505.65</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7576.25</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7296.9599999999991</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7305.2099999999991</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7316.25</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7449.0499999999993</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7484.15</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7259.19</v>
      </c>
      <c r="ER435" s="68"/>
      <c r="ES435" s="68"/>
      <c r="ET435" s="68"/>
      <c r="EU435" s="68"/>
      <c r="EV435" s="69"/>
    </row>
    <row r="436" spans="1:152" s="29" customFormat="1" ht="15.75" customHeight="1" x14ac:dyDescent="0.2">
      <c r="A436" s="60">
        <f>$A$112</f>
        <v>45728</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6923.8799999999992</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6896.68</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6889.36</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6884.65</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6905.76</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6926.7999999999993</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7020.44</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7132.7</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6950.67</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7038.5999999999995</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7051.07</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7051.67</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7023.41</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7014.15</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6992.0199999999995</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6981.11</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6964.0599999999995</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6962.61</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7049.6299999999992</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7080.15</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7048.84</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6964.66</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7108.61</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6975</v>
      </c>
      <c r="ER436" s="68"/>
      <c r="ES436" s="68"/>
      <c r="ET436" s="68"/>
      <c r="EU436" s="68"/>
      <c r="EV436" s="69"/>
    </row>
    <row r="437" spans="1:152" s="29" customFormat="1" ht="15.75" customHeight="1" x14ac:dyDescent="0.2">
      <c r="A437" s="60">
        <f>$A$113</f>
        <v>45729</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6904.4699999999993</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6882.83</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6876.73</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6872.84</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6897.25</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6915.93</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7000.65</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7102.09</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6936.5599999999995</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7036.16</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7085.0499999999993</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7079.76</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7058.86</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7045.1399999999994</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7043.78</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7041.2899999999991</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7030.2</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7019.78</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7117.2999999999993</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7117.07</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7084.0999999999995</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7002.36</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7110.01</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6967.45</v>
      </c>
      <c r="ER437" s="68"/>
      <c r="ES437" s="68"/>
      <c r="ET437" s="68"/>
      <c r="EU437" s="68"/>
      <c r="EV437" s="69"/>
    </row>
    <row r="438" spans="1:152" s="29" customFormat="1" ht="15.75" customHeight="1" x14ac:dyDescent="0.2">
      <c r="A438" s="60">
        <f>$A$114</f>
        <v>45730</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6905.7699999999995</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6887.33</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6881.0999999999995</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6881.119999999999</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6903.6399999999994</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6913.49</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6986.11</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7112.33</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6936.41</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7033.08</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7043.4699999999993</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7043.869999999999</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7005.65</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6995.69</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6988.99</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6980.16</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6963.19</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6963.01</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7074.65</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7106</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7070.68</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7001.74</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7129.34</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7005.24</v>
      </c>
      <c r="ER438" s="68"/>
      <c r="ES438" s="68"/>
      <c r="ET438" s="68"/>
      <c r="EU438" s="68"/>
      <c r="EV438" s="69"/>
    </row>
    <row r="439" spans="1:152" s="29" customFormat="1" ht="15.75" customHeight="1" x14ac:dyDescent="0.2">
      <c r="A439" s="60">
        <f>$A$115</f>
        <v>45731</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6944.49</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6899.42</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6868.1299999999992</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6862.86</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6920.26</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6917.76</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6886.82</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6960.86</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6861.0199999999995</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6861.3899999999994</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6879.23</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6888.78</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6875.4</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6861.7199999999993</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6862.28</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6863.15</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6862.98</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6863.03</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6895.49</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6940.2099999999991</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6881.7999999999993</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6858.32</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7090.5599999999995</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6977.45</v>
      </c>
      <c r="ER439" s="68"/>
      <c r="ES439" s="68"/>
      <c r="ET439" s="68"/>
      <c r="EU439" s="68"/>
      <c r="EV439" s="69"/>
    </row>
    <row r="440" spans="1:152" s="29" customFormat="1" ht="15.75" customHeight="1" x14ac:dyDescent="0.2">
      <c r="A440" s="60">
        <f>$A$116</f>
        <v>45732</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6878.33</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6863.5199999999995</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6863.66</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6863.69</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6867.0999999999995</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6866.2099999999991</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6862.7</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6862.369999999999</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6862.61</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6862.4599999999991</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6862.5599999999995</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6862.44</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6862.619999999999</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6862.65</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6863.119999999999</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6863.5499999999993</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6863.5999999999995</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6863.5999999999995</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6881.33</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6904.8099999999995</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6886.01</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6859.73</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6970.69</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6903.57</v>
      </c>
      <c r="ER440" s="68"/>
      <c r="ES440" s="68"/>
      <c r="ET440" s="68"/>
      <c r="EU440" s="68"/>
      <c r="EV440" s="69"/>
    </row>
    <row r="441" spans="1:152" s="29" customFormat="1" ht="15.75" customHeight="1" x14ac:dyDescent="0.2">
      <c r="A441" s="60">
        <f>$A$117</f>
        <v>45733</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6887.45</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6871.3099999999995</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6865.4599999999991</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6863.67</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6876.41</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6886.369999999999</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6908.15</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7048.1299999999992</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6862.42</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6930.51</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6956.7199999999993</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6942.8899999999994</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6903.94</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6896.49</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6878.84</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6870.5399999999991</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6873.5499999999993</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6880.7699999999995</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6971.53</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7005.9699999999993</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6952.8099999999995</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6859.7199999999993</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7046.45</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6965.4699999999993</v>
      </c>
      <c r="ER441" s="68"/>
      <c r="ES441" s="68"/>
      <c r="ET441" s="68"/>
      <c r="EU441" s="68"/>
      <c r="EV441" s="69"/>
    </row>
    <row r="442" spans="1:152" s="29" customFormat="1" ht="15.75" customHeight="1" x14ac:dyDescent="0.2">
      <c r="A442" s="60">
        <f>$A$118</f>
        <v>45734</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6944.91</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6895.2999999999993</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6887.16</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6878.66</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6906.76</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6919.11</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6966.7199999999993</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7068.6399999999994</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6868</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6946.58</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6972.25</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6962.869999999999</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6925.92</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6920.619999999999</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6904.3799999999992</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6888.2899999999991</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6892.5999999999995</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6896.95</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6974.94</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7019.16</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6972.15</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6888.9699999999993</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6963.5499999999993</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6885.5</v>
      </c>
      <c r="ER442" s="68"/>
      <c r="ES442" s="68"/>
      <c r="ET442" s="68"/>
      <c r="EU442" s="68"/>
      <c r="EV442" s="69"/>
    </row>
    <row r="443" spans="1:152" s="29" customFormat="1" ht="15.75" customHeight="1" x14ac:dyDescent="0.2">
      <c r="A443" s="60">
        <f>$A$119</f>
        <v>45735</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6872.3799999999992</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6869.93</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6868.1399999999994</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6867.15</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6869.33</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6940.0399999999991</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6996.07</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7081.41</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6913.82</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7004.5399999999991</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7044.01</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7039.1399999999994</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7021.3899999999994</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7007.1399999999994</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7004.67</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7003.4699999999993</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6995.0399999999991</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6990.3499999999995</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7074.32</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7072.9</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7039.45</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6962.119999999999</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7043.4</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6982.18</v>
      </c>
      <c r="ER443" s="68"/>
      <c r="ES443" s="68"/>
      <c r="ET443" s="68"/>
      <c r="EU443" s="68"/>
      <c r="EV443" s="69"/>
    </row>
    <row r="444" spans="1:152" s="29" customFormat="1" ht="15.75" customHeight="1" x14ac:dyDescent="0.2">
      <c r="A444" s="60">
        <f>$A$120</f>
        <v>45736</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6896.19</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6872.28</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6863.0399999999991</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6863.08</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6904.8499999999995</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6884.17</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6914.19</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7072.53</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6889.0399999999991</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6991.51</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6994.67</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6984.01</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6953.8099999999995</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6959.119999999999</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6958.3099999999995</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6971.6399999999994</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6963.619999999999</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6948.18</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7043.66</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7094.36</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7052.7699999999995</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6980.619999999999</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7043.84</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6938.75</v>
      </c>
      <c r="ER444" s="68"/>
      <c r="ES444" s="68"/>
      <c r="ET444" s="68"/>
      <c r="EU444" s="68"/>
      <c r="EV444" s="69"/>
    </row>
    <row r="445" spans="1:152" s="29" customFormat="1" ht="15.75" customHeight="1" x14ac:dyDescent="0.2">
      <c r="A445" s="60">
        <f>$A$121</f>
        <v>45737</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6894.11</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6869.44</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6863.74</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6863.69</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6877.369999999999</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6879.0399999999991</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6906.9599999999991</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7049.5599999999995</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6882.2699999999995</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6977.23</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7009.619999999999</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6989.5199999999995</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6963.98</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6969.34</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6973.8799999999992</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6982.67</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6983.5999999999995</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7020.18</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7109.3499999999995</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7087.3499999999995</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7063.94</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6969.0499999999993</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7089.7199999999993</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6960.93</v>
      </c>
      <c r="ER445" s="68"/>
      <c r="ES445" s="68"/>
      <c r="ET445" s="68"/>
      <c r="EU445" s="68"/>
      <c r="EV445" s="69"/>
    </row>
    <row r="446" spans="1:152" s="29" customFormat="1" ht="15.75" customHeight="1" x14ac:dyDescent="0.2">
      <c r="A446" s="60">
        <f>$A$122</f>
        <v>45738</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6894.8099999999995</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6865.19</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6863.5</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6863.59</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6878.67</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6871.4599999999991</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6863.16</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6903.86</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6862.91</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6876.93</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6919.98</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6925.73</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6913.42</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6907.57</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6863.28</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6863.43</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6863.44</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6863.42</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6859.33</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6861.26</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6961.98</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6867.1399999999994</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7073.2</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6965.44</v>
      </c>
      <c r="ER446" s="68"/>
      <c r="ES446" s="68"/>
      <c r="ET446" s="68"/>
      <c r="EU446" s="68"/>
      <c r="EV446" s="69"/>
    </row>
    <row r="447" spans="1:152" s="29" customFormat="1" ht="15.75" customHeight="1" x14ac:dyDescent="0.2">
      <c r="A447" s="60">
        <f>$A$123</f>
        <v>45739</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6891.94</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6863.51</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6863.7099999999991</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6863.6399999999994</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6870.26</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6863.4699999999993</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6862.7</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6862.2</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6862.26</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6862.51</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6862.7099999999991</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6862.66</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6862.7099999999991</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6862.7999999999993</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6863.18</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6863.19</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6863.33</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6863.3899999999994</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6859.0599999999995</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6860.57</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6860.5</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6878.61</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7045.83</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6958.36</v>
      </c>
      <c r="ER447" s="68"/>
      <c r="ES447" s="68"/>
      <c r="ET447" s="68"/>
      <c r="EU447" s="68"/>
      <c r="EV447" s="69"/>
    </row>
    <row r="448" spans="1:152" s="29" customFormat="1" ht="15.75" customHeight="1" x14ac:dyDescent="0.2">
      <c r="A448" s="60">
        <f>$A$124</f>
        <v>45740</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6879.0999999999995</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6863.9699999999993</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6864.0999999999995</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6863.7099999999991</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6869.0399999999991</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6871.7</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6886.23</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7007.09</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6863.0399999999991</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6963.07</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6919.5399999999991</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6917.67</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7000.1399999999994</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7007.09</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7019.7999999999993</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7024.9599999999991</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7026.7</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7014.8799999999992</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7082.43</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7098.7099999999991</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7055.48</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6967.94</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7014.78</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6927.33</v>
      </c>
      <c r="ER448" s="68"/>
      <c r="ES448" s="68"/>
      <c r="ET448" s="68"/>
      <c r="EU448" s="68"/>
      <c r="EV448" s="69"/>
    </row>
    <row r="449" spans="1:152" s="29" customFormat="1" ht="15.75" customHeight="1" x14ac:dyDescent="0.2">
      <c r="A449" s="60">
        <f>$A$125</f>
        <v>45741</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6867.0499999999993</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6864.1299999999992</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6864.2099999999991</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6864.2</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6863.9699999999993</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6863.86</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6868.58</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6980.93</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6862.93</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6933.99</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6896.78</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6896.16</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6990.9599999999991</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6997.6399999999994</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7007.93</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7013.0499999999993</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7009.92</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7001.7699999999995</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7084.01</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7066.45</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7018.6399999999994</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6927.86</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7007.84</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6927.83</v>
      </c>
      <c r="ER449" s="68"/>
      <c r="ES449" s="68"/>
      <c r="ET449" s="68"/>
      <c r="EU449" s="68"/>
      <c r="EV449" s="69"/>
    </row>
    <row r="450" spans="1:152" s="29" customFormat="1" ht="15.75" customHeight="1" x14ac:dyDescent="0.2">
      <c r="A450" s="60">
        <f>$A$126</f>
        <v>45742</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6886.32</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6866.34</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6864.94</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6864.2199999999993</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6879.07</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6881.26</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6909.42</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7070.18</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6888.8899999999994</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6996.83</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6955.5499999999993</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6961.8499999999995</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7058.9</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7060.42</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7075.01</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7076.2099999999991</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7075.9699999999993</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7066.8099999999995</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7155.75</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7139.0399999999991</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7104.2099999999991</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7023.53</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7135.75</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6985.4599999999991</v>
      </c>
      <c r="ER450" s="68"/>
      <c r="ES450" s="68"/>
      <c r="ET450" s="68"/>
      <c r="EU450" s="68"/>
      <c r="EV450" s="69"/>
    </row>
    <row r="451" spans="1:152" s="29" customFormat="1" ht="15.75" customHeight="1" x14ac:dyDescent="0.2">
      <c r="A451" s="60">
        <f>$A$127</f>
        <v>45743</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6886.11</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6863.82</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6864</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6863.95</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6874.43</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6873.6399999999994</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6892.0499999999993</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7045</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6862.03</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6921.51</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6939.4699999999993</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6945.99</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6999.48</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7018.2199999999993</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7057.7199999999993</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7065.0599999999995</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7062.33</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7051.3899999999994</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7139.65</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7118.42</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7081.51</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6993.15</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7124.2999999999993</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6974.41</v>
      </c>
      <c r="ER451" s="68"/>
      <c r="ES451" s="68"/>
      <c r="ET451" s="68"/>
      <c r="EU451" s="68"/>
      <c r="EV451" s="69"/>
    </row>
    <row r="452" spans="1:152" s="29" customFormat="1" ht="15.75" customHeight="1" x14ac:dyDescent="0.2">
      <c r="A452" s="60">
        <f>$A$128</f>
        <v>45744</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6875.67</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6863.7199999999993</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6863.8899999999994</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6863.91</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6863.86</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6863.73</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6870.8799999999992</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7012.16</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6862.7899999999991</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6893.869999999999</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6912.41</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6917.619999999999</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6968.75</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6984.9699999999993</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7020.0499999999993</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7026.7899999999991</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7026.74</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7021.18</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7097.3899999999994</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7072.5599999999995</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7040.78</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6953.93</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7060.16</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6934.6399999999994</v>
      </c>
      <c r="ER452" s="68"/>
      <c r="ES452" s="68"/>
      <c r="ET452" s="68"/>
      <c r="EU452" s="68"/>
      <c r="EV452" s="69"/>
    </row>
    <row r="453" spans="1:152" s="29" customFormat="1" ht="15.75" customHeight="1" x14ac:dyDescent="0.2">
      <c r="A453" s="60">
        <f>$A$129</f>
        <v>45745</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6881.7699999999995</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6863.93</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6864.0199999999995</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6864</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6871.07</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6869.32</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6863.33</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6885.0399999999991</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6863.2</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6866.8799999999992</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6902.7899999999991</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6907.3499999999995</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6897.3899999999994</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6892.7899999999991</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6863.61</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6863.68</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6863.73</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6863.2099999999991</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6860.58</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6860.32</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6927.9599999999991</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6860.4</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6989.59</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6911.5199999999995</v>
      </c>
      <c r="ER453" s="68"/>
      <c r="ES453" s="68"/>
      <c r="ET453" s="68"/>
      <c r="EU453" s="68"/>
      <c r="EV453" s="69"/>
    </row>
    <row r="454" spans="1:152" s="29" customFormat="1" ht="15.75" customHeight="1" x14ac:dyDescent="0.2">
      <c r="A454" s="60">
        <f>$A$130</f>
        <v>45746</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6882.8799999999992</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6863.36</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6863.4599999999991</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6863.59</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6868.08</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6863.369999999999</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6862.33</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6862.2899999999991</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6862.75</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6863.0599999999995</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6863.11</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6863.17</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6863.2099999999991</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6863.42</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6863.369999999999</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6863.57</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6863.57</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6863.6299999999992</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6861.19</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6859.73</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6862.119999999999</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6884.2099999999991</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7038.5</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6918.869999999999</v>
      </c>
      <c r="ER454" s="68"/>
      <c r="ES454" s="68"/>
      <c r="ET454" s="68"/>
      <c r="EU454" s="68"/>
      <c r="EV454" s="69"/>
    </row>
    <row r="455" spans="1:152" s="29" customFormat="1" ht="15.75" customHeight="1" x14ac:dyDescent="0.2">
      <c r="A455" s="60">
        <f>$A$131</f>
        <v>45747</v>
      </c>
      <c r="B455" s="61"/>
      <c r="C455" s="61"/>
      <c r="D455" s="61"/>
      <c r="E455" s="61"/>
      <c r="F455" s="61"/>
      <c r="G455" s="61"/>
      <c r="H455" s="62"/>
      <c r="I455" s="63">
        <f>IF($A455="-","-",ROUND(VLOOKUP($A455+ROUND(LEFT(I$424,1)/24,5),'[1]ОАО "АТС"'!$A$57:$F$800,6,FALSE)+HLOOKUP($DL$422,'[1]Сбытовая надбавка'!$F$5:$H$6,2,FALSE),2)+'[1]Иные услуги'!$C$6+HLOOKUP($DR$421,'[1]Услуги по передаче'!$G$5:$J$7,2,FALSE))</f>
        <v>6898.4</v>
      </c>
      <c r="J455" s="68"/>
      <c r="K455" s="68"/>
      <c r="L455" s="68"/>
      <c r="M455" s="68"/>
      <c r="N455" s="69"/>
      <c r="O455" s="63">
        <f>IF($A455="-","-",ROUND(VLOOKUP($A455+ROUND(LEFT(O$424,1)/24,5),'[1]ОАО "АТС"'!$A$57:$F$800,6,FALSE)+HLOOKUP($DL$422,'[1]Сбытовая надбавка'!$F$5:$H$6,2,FALSE),2)+'[1]Иные услуги'!$C$6+HLOOKUP($DR$421,'[1]Услуги по передаче'!$G$5:$J$7,2,FALSE))</f>
        <v>6863.57</v>
      </c>
      <c r="P455" s="68"/>
      <c r="Q455" s="68"/>
      <c r="R455" s="68"/>
      <c r="S455" s="68"/>
      <c r="T455" s="69"/>
      <c r="U455" s="63">
        <f>IF($A455="-","-",ROUND(VLOOKUP($A455+ROUND(LEFT(U$424,1)/24,5),'[1]ОАО "АТС"'!$A$57:$F$800,6,FALSE)+HLOOKUP($DL$422,'[1]Сбытовая надбавка'!$F$5:$H$6,2,FALSE),2)+'[1]Иные услуги'!$C$6+HLOOKUP($DR$421,'[1]Услуги по передаче'!$G$5:$J$7,2,FALSE))</f>
        <v>6863.8099999999995</v>
      </c>
      <c r="V455" s="68"/>
      <c r="W455" s="68"/>
      <c r="X455" s="68"/>
      <c r="Y455" s="68"/>
      <c r="Z455" s="69"/>
      <c r="AA455" s="63">
        <f>IF($A455="-","-",ROUND(VLOOKUP($A455+ROUND(LEFT(AA$424,1)/24,5),'[1]ОАО "АТС"'!$A$57:$F$800,6,FALSE)+HLOOKUP($DL$422,'[1]Сбытовая надбавка'!$F$5:$H$6,2,FALSE),2)+'[1]Иные услуги'!$C$6+HLOOKUP($DR$421,'[1]Услуги по передаче'!$G$5:$J$7,2,FALSE))</f>
        <v>6863.8499999999995</v>
      </c>
      <c r="AB455" s="68"/>
      <c r="AC455" s="68"/>
      <c r="AD455" s="68"/>
      <c r="AE455" s="68"/>
      <c r="AF455" s="69"/>
      <c r="AG455" s="63">
        <f>IF($A455="-","-",ROUND(VLOOKUP($A455+ROUND(LEFT(AG$424,1)/24,5),'[1]ОАО "АТС"'!$A$57:$F$800,6,FALSE)+HLOOKUP($DL$422,'[1]Сбытовая надбавка'!$F$5:$H$6,2,FALSE),2)+'[1]Иные услуги'!$C$6+HLOOKUP($DR$421,'[1]Услуги по передаче'!$G$5:$J$7,2,FALSE))</f>
        <v>6869.619999999999</v>
      </c>
      <c r="AH455" s="68"/>
      <c r="AI455" s="68"/>
      <c r="AJ455" s="68"/>
      <c r="AK455" s="68"/>
      <c r="AL455" s="69"/>
      <c r="AM455" s="63">
        <f>IF($A455="-","-",ROUND(VLOOKUP($A455+ROUND(LEFT(AM$424,1)/24,5),'[1]ОАО "АТС"'!$A$57:$F$800,6,FALSE)+HLOOKUP($DL$422,'[1]Сбытовая надбавка'!$F$5:$H$6,2,FALSE),2)+'[1]Иные услуги'!$C$6+HLOOKUP($DR$421,'[1]Услуги по передаче'!$G$5:$J$7,2,FALSE))</f>
        <v>6865.86</v>
      </c>
      <c r="AN455" s="68"/>
      <c r="AO455" s="68"/>
      <c r="AP455" s="68"/>
      <c r="AQ455" s="68"/>
      <c r="AR455" s="69"/>
      <c r="AS455" s="63">
        <f>IF($A455="-","-",ROUND(VLOOKUP($A455+ROUND(LEFT(AS$424,1)/24,5),'[1]ОАО "АТС"'!$A$57:$F$800,6,FALSE)+HLOOKUP($DL$422,'[1]Сбытовая надбавка'!$F$5:$H$6,2,FALSE),2)+'[1]Иные услуги'!$C$6+HLOOKUP($DR$421,'[1]Услуги по передаче'!$G$5:$J$7,2,FALSE))</f>
        <v>6862.74</v>
      </c>
      <c r="AT455" s="68"/>
      <c r="AU455" s="68"/>
      <c r="AV455" s="68"/>
      <c r="AW455" s="68"/>
      <c r="AX455" s="69"/>
      <c r="AY455" s="63">
        <f>IF($A455="-","-",ROUND(VLOOKUP($A455+ROUND(LEFT(AY$424,1)/24,5),'[1]ОАО "АТС"'!$A$57:$F$800,6,FALSE)+HLOOKUP($DL$422,'[1]Сбытовая надбавка'!$F$5:$H$6,2,FALSE),2)+'[1]Иные услуги'!$C$6+HLOOKUP($DR$421,'[1]Услуги по передаче'!$G$5:$J$7,2,FALSE))</f>
        <v>6907.26</v>
      </c>
      <c r="AZ455" s="68"/>
      <c r="BA455" s="68"/>
      <c r="BB455" s="68"/>
      <c r="BC455" s="68"/>
      <c r="BD455" s="69"/>
      <c r="BE455" s="63">
        <f>IF($A455="-","-",ROUND(VLOOKUP($A455+ROUND(LEFT(BE$424,1)/24,5),'[1]ОАО "АТС"'!$A$57:$F$800,6,FALSE)+HLOOKUP($DL$422,'[1]Сбытовая надбавка'!$F$5:$H$6,2,FALSE),2)+'[1]Иные услуги'!$C$6+HLOOKUP($DR$421,'[1]Услуги по передаче'!$G$5:$J$7,2,FALSE))</f>
        <v>6862.74</v>
      </c>
      <c r="BF455" s="68"/>
      <c r="BG455" s="68"/>
      <c r="BH455" s="68"/>
      <c r="BI455" s="68"/>
      <c r="BJ455" s="69"/>
      <c r="BK455" s="63">
        <f>IF($A455="-","-",ROUND(VLOOKUP($A455+ROUND(LEFT(BK$424,1)/24,5),'[1]ОАО "АТС"'!$A$57:$F$800,6,FALSE)+HLOOKUP($DL$422,'[1]Сбытовая надбавка'!$F$5:$H$6,2,FALSE),2)+'[1]Иные услуги'!$C$6+HLOOKUP($DR$421,'[1]Услуги по передаче'!$G$5:$J$7,2,FALSE))</f>
        <v>6867.2699999999995</v>
      </c>
      <c r="BL455" s="68"/>
      <c r="BM455" s="68"/>
      <c r="BN455" s="68"/>
      <c r="BO455" s="68"/>
      <c r="BP455" s="69"/>
      <c r="BQ455" s="63">
        <f>IF($A455="-","-",ROUND(VLOOKUP($A455+ROUND(LEFT(BQ$424,2)/24,5),'[1]ОАО "АТС"'!$A$57:$F$800,6,FALSE)+HLOOKUP($DL$422,'[1]Сбытовая надбавка'!$F$5:$H$6,2,FALSE),2)+'[1]Иные услуги'!$C$6+HLOOKUP($DR$421,'[1]Услуги по передаче'!$G$5:$J$7,2,FALSE))</f>
        <v>6914.9599999999991</v>
      </c>
      <c r="BR455" s="68"/>
      <c r="BS455" s="68"/>
      <c r="BT455" s="68"/>
      <c r="BU455" s="68"/>
      <c r="BV455" s="69"/>
      <c r="BW455" s="63">
        <f>IF($A455="-","-",ROUND(VLOOKUP($A455+ROUND(LEFT(BW$424,2)/24,5),'[1]ОАО "АТС"'!$A$57:$F$800,6,FALSE)+HLOOKUP($DL$422,'[1]Сбытовая надбавка'!$F$5:$H$6,2,FALSE),2)+'[1]Иные услуги'!$C$6+HLOOKUP($DR$421,'[1]Услуги по передаче'!$G$5:$J$7,2,FALSE))</f>
        <v>6920.7099999999991</v>
      </c>
      <c r="BX455" s="68"/>
      <c r="BY455" s="68"/>
      <c r="BZ455" s="68"/>
      <c r="CA455" s="68"/>
      <c r="CB455" s="69"/>
      <c r="CC455" s="63">
        <f>IF($A455="-","-",ROUND(VLOOKUP($A455+ROUND(LEFT(CC$424,2)/24,5),'[1]ОАО "АТС"'!$A$57:$F$800,6,FALSE)+HLOOKUP($DL$422,'[1]Сбытовая надбавка'!$F$5:$H$6,2,FALSE),2)+'[1]Иные услуги'!$C$6+HLOOKUP($DR$421,'[1]Услуги по передаче'!$G$5:$J$7,2,FALSE))</f>
        <v>6907.92</v>
      </c>
      <c r="CD455" s="68"/>
      <c r="CE455" s="68"/>
      <c r="CF455" s="68"/>
      <c r="CG455" s="68"/>
      <c r="CH455" s="69"/>
      <c r="CI455" s="63">
        <f>IF($A455="-","-",ROUND(VLOOKUP($A455+ROUND(LEFT(CI$424,2)/24,5),'[1]ОАО "АТС"'!$A$57:$F$800,6,FALSE)+HLOOKUP($DL$422,'[1]Сбытовая надбавка'!$F$5:$H$6,2,FALSE),2)+'[1]Иные услуги'!$C$6+HLOOKUP($DR$421,'[1]Услуги по передаче'!$G$5:$J$7,2,FALSE))</f>
        <v>6901.2099999999991</v>
      </c>
      <c r="CJ455" s="68"/>
      <c r="CK455" s="68"/>
      <c r="CL455" s="68"/>
      <c r="CM455" s="68"/>
      <c r="CN455" s="69"/>
      <c r="CO455" s="63">
        <f>IF($A455="-","-",ROUND(VLOOKUP($A455+ROUND(LEFT(CO$424,2)/24,5),'[1]ОАО "АТС"'!$A$57:$F$800,6,FALSE)+HLOOKUP($DL$422,'[1]Сбытовая надбавка'!$F$5:$H$6,2,FALSE),2)+'[1]Иные услуги'!$C$6+HLOOKUP($DR$421,'[1]Услуги по передаче'!$G$5:$J$7,2,FALSE))</f>
        <v>6862.2099999999991</v>
      </c>
      <c r="CP455" s="68"/>
      <c r="CQ455" s="68"/>
      <c r="CR455" s="68"/>
      <c r="CS455" s="68"/>
      <c r="CT455" s="69"/>
      <c r="CU455" s="63">
        <f>IF($A455="-","-",ROUND(VLOOKUP($A455+ROUND(LEFT(CU$424,2)/24,5),'[1]ОАО "АТС"'!$A$57:$F$800,6,FALSE)+HLOOKUP($DL$422,'[1]Сбытовая надбавка'!$F$5:$H$6,2,FALSE),2)+'[1]Иные услуги'!$C$6+HLOOKUP($DR$421,'[1]Услуги по передаче'!$G$5:$J$7,2,FALSE))</f>
        <v>6862.03</v>
      </c>
      <c r="CV455" s="68"/>
      <c r="CW455" s="68"/>
      <c r="CX455" s="68"/>
      <c r="CY455" s="68"/>
      <c r="CZ455" s="69"/>
      <c r="DA455" s="63">
        <f>IF($A455="-","-",ROUND(VLOOKUP($A455+ROUND(LEFT(DA$424,2)/24,5),'[1]ОАО "АТС"'!$A$57:$F$800,6,FALSE)+HLOOKUP($DL$422,'[1]Сбытовая надбавка'!$F$5:$H$6,2,FALSE),2)+'[1]Иные услуги'!$C$6+HLOOKUP($DR$421,'[1]Услуги по передаче'!$G$5:$J$7,2,FALSE))</f>
        <v>6862.4599999999991</v>
      </c>
      <c r="DB455" s="68"/>
      <c r="DC455" s="68"/>
      <c r="DD455" s="68"/>
      <c r="DE455" s="68"/>
      <c r="DF455" s="69"/>
      <c r="DG455" s="63">
        <f>IF($A455="-","-",ROUND(VLOOKUP($A455+ROUND(LEFT(DG$424,2)/24,5),'[1]ОАО "АТС"'!$A$57:$F$800,6,FALSE)+HLOOKUP($DL$422,'[1]Сбытовая надбавка'!$F$5:$H$6,2,FALSE),2)+'[1]Иные услуги'!$C$6+HLOOKUP($DR$421,'[1]Услуги по передаче'!$G$5:$J$7,2,FALSE))</f>
        <v>6863.0599999999995</v>
      </c>
      <c r="DH455" s="68"/>
      <c r="DI455" s="68"/>
      <c r="DJ455" s="68"/>
      <c r="DK455" s="68"/>
      <c r="DL455" s="69"/>
      <c r="DM455" s="63">
        <f>IF($A455="-","-",ROUND(VLOOKUP($A455+ROUND(LEFT(DM$424,2)/24,5),'[1]ОАО "АТС"'!$A$57:$F$800,6,FALSE)+HLOOKUP($DL$422,'[1]Сбытовая надбавка'!$F$5:$H$6,2,FALSE),2)+'[1]Иные услуги'!$C$6+HLOOKUP($DR$421,'[1]Услуги по передаче'!$G$5:$J$7,2,FALSE))</f>
        <v>6860.78</v>
      </c>
      <c r="DN455" s="68"/>
      <c r="DO455" s="68"/>
      <c r="DP455" s="68"/>
      <c r="DQ455" s="68"/>
      <c r="DR455" s="69"/>
      <c r="DS455" s="63">
        <f>IF($A455="-","-",ROUND(VLOOKUP($A455+ROUND(LEFT(DS$424,2)/24,5),'[1]ОАО "АТС"'!$A$57:$F$800,6,FALSE)+HLOOKUP($DL$422,'[1]Сбытовая надбавка'!$F$5:$H$6,2,FALSE),2)+'[1]Иные услуги'!$C$6+HLOOKUP($DR$421,'[1]Услуги по передаче'!$G$5:$J$7,2,FALSE))</f>
        <v>6860.18</v>
      </c>
      <c r="DT455" s="68"/>
      <c r="DU455" s="68"/>
      <c r="DV455" s="68"/>
      <c r="DW455" s="68"/>
      <c r="DX455" s="69"/>
      <c r="DY455" s="63">
        <f>IF($A455="-","-",ROUND(VLOOKUP($A455+ROUND(LEFT(DY$424,2)/24,5),'[1]ОАО "АТС"'!$A$57:$F$800,6,FALSE)+HLOOKUP($DL$422,'[1]Сбытовая надбавка'!$F$5:$H$6,2,FALSE),2)+'[1]Иные услуги'!$C$6+HLOOKUP($DR$421,'[1]Услуги по передаче'!$G$5:$J$7,2,FALSE))</f>
        <v>6941.03</v>
      </c>
      <c r="DZ455" s="68"/>
      <c r="EA455" s="68"/>
      <c r="EB455" s="68"/>
      <c r="EC455" s="68"/>
      <c r="ED455" s="69"/>
      <c r="EE455" s="63">
        <f>IF($A455="-","-",ROUND(VLOOKUP($A455+ROUND(LEFT(EE$424,2)/24,5),'[1]ОАО "АТС"'!$A$57:$F$800,6,FALSE)+HLOOKUP($DL$422,'[1]Сбытовая надбавка'!$F$5:$H$6,2,FALSE),2)+'[1]Иные услуги'!$C$6+HLOOKUP($DR$421,'[1]Услуги по передаче'!$G$5:$J$7,2,FALSE))</f>
        <v>6861.25</v>
      </c>
      <c r="EF455" s="68"/>
      <c r="EG455" s="68"/>
      <c r="EH455" s="68"/>
      <c r="EI455" s="68"/>
      <c r="EJ455" s="69"/>
      <c r="EK455" s="63">
        <f>IF($A455="-","-",ROUND(VLOOKUP($A455+ROUND(LEFT(EK$424,2)/24,5),'[1]ОАО "АТС"'!$A$57:$F$800,6,FALSE)+HLOOKUP($DL$422,'[1]Сбытовая надбавка'!$F$5:$H$6,2,FALSE),2)+'[1]Иные услуги'!$C$6+HLOOKUP($DR$421,'[1]Услуги по передаче'!$G$5:$J$7,2,FALSE))</f>
        <v>7053.2199999999993</v>
      </c>
      <c r="EL455" s="68"/>
      <c r="EM455" s="68"/>
      <c r="EN455" s="68"/>
      <c r="EO455" s="68"/>
      <c r="EP455" s="69"/>
      <c r="EQ455" s="63">
        <f>IF($A455="-","-",ROUND(VLOOKUP($A455+ROUND(LEFT(EQ$424,2)/24,5),'[1]ОАО "АТС"'!$A$57:$F$800,6,FALSE)+HLOOKUP($DL$422,'[1]Сбытовая надбавка'!$F$5:$H$6,2,FALSE),2)+'[1]Иные услуги'!$C$6+HLOOKUP($DR$421,'[1]Услуги по передаче'!$G$5:$J$7,2,FALSE))</f>
        <v>6908.16</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45717</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6621.34</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6529.29</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6490.69</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6480.04</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6484.2199999999993</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6524.8799999999992</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6684.0599999999995</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6730.86</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6517.8499999999995</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6627.67</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6713.12</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6728.41</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6685.45</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6688.7099999999991</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6679.61</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6684.61</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6682.58</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6696.92</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6912.369999999999</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6918.119999999999</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6798.66</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6772.23</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6718.1399999999994</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6665.24</v>
      </c>
      <c r="ER461" s="68"/>
      <c r="ES461" s="68"/>
      <c r="ET461" s="68"/>
      <c r="EU461" s="68"/>
      <c r="EV461" s="69"/>
    </row>
    <row r="462" spans="1:152" s="29" customFormat="1" ht="15.75" customHeight="1" x14ac:dyDescent="0.2">
      <c r="A462" s="60">
        <f>$A$102</f>
        <v>45718</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6578.1399999999994</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6495.3499999999995</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6449.69</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6441.6799999999994</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6464.53</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6499.7099999999991</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6630.87</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6700.1299999999992</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6458.62</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6558.0999999999995</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6639.11</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6650.7999999999993</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6668.83</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6659.8499999999995</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6657.87</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6626.7199999999993</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6635.7</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6669.3899999999994</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6818.4699999999993</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6850.32</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6827.7</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6786.5</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6803.62</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6705.3499999999995</v>
      </c>
      <c r="ER462" s="68"/>
      <c r="ES462" s="68"/>
      <c r="ET462" s="68"/>
      <c r="EU462" s="68"/>
      <c r="EV462" s="69"/>
    </row>
    <row r="463" spans="1:152" s="29" customFormat="1" ht="15.75" customHeight="1" x14ac:dyDescent="0.2">
      <c r="A463" s="60">
        <f>$A$103</f>
        <v>45719</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6587.33</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6512.8899999999994</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6469.24</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6462.03</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6480.03</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6559.4699999999993</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6734.92</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6948.15</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6704.62</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6899.5</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7020.91</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7018.0399999999991</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7013.5999999999995</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7003.32</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6879.36</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6860.33</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6834.1399999999994</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6811.3799999999992</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6988.84</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7020.66</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6896.86</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6866.2199999999993</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6784.9</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6680.53</v>
      </c>
      <c r="ER463" s="68"/>
      <c r="ES463" s="68"/>
      <c r="ET463" s="68"/>
      <c r="EU463" s="68"/>
      <c r="EV463" s="69"/>
    </row>
    <row r="464" spans="1:152" s="29" customFormat="1" ht="15.75" customHeight="1" x14ac:dyDescent="0.2">
      <c r="A464" s="60">
        <f>$A$104</f>
        <v>45720</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6517.58</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6456.4599999999991</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6420.5199999999995</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6417.5599999999995</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6441.09</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6491.4299999999994</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6644.98</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6790.59</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6584.08</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6694.0599999999995</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6744.82</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6740.09</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6746.9699999999993</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6748.61</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6752.82</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6735.03</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6716.86</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6721.26</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6809.91</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6803.82</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6786.2099999999991</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6714.58</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6707.5</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6540.3899999999994</v>
      </c>
      <c r="ER464" s="68"/>
      <c r="ES464" s="68"/>
      <c r="ET464" s="68"/>
      <c r="EU464" s="68"/>
      <c r="EV464" s="69"/>
    </row>
    <row r="465" spans="1:152" s="29" customFormat="1" ht="15.75" customHeight="1" x14ac:dyDescent="0.2">
      <c r="A465" s="60">
        <f>$A$105</f>
        <v>45721</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6404.54</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6380.7</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6373.0499999999993</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6379.3499999999995</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6382.07</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6422.87</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6593.5599999999995</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6764.45</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6572.23</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6696.12</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6746.6799999999994</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6769.03</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6742.7099999999991</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6740.16</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6747.3899999999994</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6730.99</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6717.16</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6728.34</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6819.3799999999992</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6819.78</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6805.25</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6697.67</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6703.7699999999995</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6552.8099999999995</v>
      </c>
      <c r="ER465" s="68"/>
      <c r="ES465" s="68"/>
      <c r="ET465" s="68"/>
      <c r="EU465" s="68"/>
      <c r="EV465" s="69"/>
    </row>
    <row r="466" spans="1:152" s="29" customFormat="1" ht="15.75" customHeight="1" x14ac:dyDescent="0.2">
      <c r="A466" s="60">
        <f>$A$106</f>
        <v>45722</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6523.2099999999991</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6486.82</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6459.99</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6454.32</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6462.94</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6511.34</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6714.1399999999994</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6917.2199999999993</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6588.49</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6945.0999999999995</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7072.58</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7103.03</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7097.43</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7090.3899999999994</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7072.69</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7032.01</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6991.92</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6726.5</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6831.48</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6874.09</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7092.48</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6965.75</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6841.18</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6678.76</v>
      </c>
      <c r="ER466" s="68"/>
      <c r="ES466" s="68"/>
      <c r="ET466" s="68"/>
      <c r="EU466" s="68"/>
      <c r="EV466" s="69"/>
    </row>
    <row r="467" spans="1:152" s="29" customFormat="1" ht="15.75" customHeight="1" x14ac:dyDescent="0.2">
      <c r="A467" s="60">
        <f>$A$107</f>
        <v>45723</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6555.95</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6486.75</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6459.5499999999993</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6453.7699999999995</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6472.4299999999994</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6545.04</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6765.66</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6857.42</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6560.69</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6904.08</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7045.24</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7076.82</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7062.369999999999</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7094.42</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7084.82</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7045.83</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7005.45</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6820.2099999999991</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6903.98</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7245.99</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7099.7199999999993</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6971.9</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6872.51</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6687.54</v>
      </c>
      <c r="ER467" s="68"/>
      <c r="ES467" s="68"/>
      <c r="ET467" s="68"/>
      <c r="EU467" s="68"/>
      <c r="EV467" s="69"/>
    </row>
    <row r="468" spans="1:152" s="29" customFormat="1" ht="15.75" customHeight="1" x14ac:dyDescent="0.2">
      <c r="A468" s="60">
        <f>$A$108</f>
        <v>45724</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6588.2999999999993</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6537.2199999999993</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6507.75</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6498.3499999999995</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6506.62</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6542.3899999999994</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6759.44</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7036.1299999999992</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6486.66</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6753.58</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6917.0999999999995</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6948.2899999999991</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6953.369999999999</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6970.25</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6917.67</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6903.48</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6906.78</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6993.45</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7275.16</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7185.94</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7024.7899999999991</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6923.33</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6863</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6718.98</v>
      </c>
      <c r="ER468" s="68"/>
      <c r="ES468" s="68"/>
      <c r="ET468" s="68"/>
      <c r="EU468" s="68"/>
      <c r="EV468" s="69"/>
    </row>
    <row r="469" spans="1:152" s="29" customFormat="1" ht="15.75" customHeight="1" x14ac:dyDescent="0.2">
      <c r="A469" s="60">
        <f>$A$109</f>
        <v>45725</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6651.08</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6599</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6439.9599999999991</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6417.45</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6421.4</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6478.8499999999995</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6557.37</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6573.1399999999994</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6358.3499999999995</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6586.87</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6728.0599999999995</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6777.04</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6780.25</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6781.57</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6775.33</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6763.19</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6919.3799999999992</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7069.94</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6710.2099999999991</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7139.92</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7030.16</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6879.74</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6990.2</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6809.3799999999992</v>
      </c>
      <c r="ER469" s="68"/>
      <c r="ES469" s="68"/>
      <c r="ET469" s="68"/>
      <c r="EU469" s="68"/>
      <c r="EV469" s="69"/>
    </row>
    <row r="470" spans="1:152" s="29" customFormat="1" ht="15.75" customHeight="1" x14ac:dyDescent="0.2">
      <c r="A470" s="60">
        <f>$A$110</f>
        <v>45726</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6582.2699999999995</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6536.67</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6467.8099999999995</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6460.09</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6472.32</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6539.5199999999995</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6768.0499999999993</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7172.61</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6567.04</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6731.4599999999991</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6762.98</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7081.0499999999993</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6771.2099999999991</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6792.82</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7114.61</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6810.8499999999995</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7043.99</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7114.369999999999</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6878.3799999999992</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6940.18</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7145.0399999999991</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6980.1299999999992</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6996.94</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6778.1299999999992</v>
      </c>
      <c r="ER470" s="68"/>
      <c r="ES470" s="68"/>
      <c r="ET470" s="68"/>
      <c r="EU470" s="68"/>
      <c r="EV470" s="69"/>
    </row>
    <row r="471" spans="1:152" s="29" customFormat="1" ht="15.75" customHeight="1" x14ac:dyDescent="0.2">
      <c r="A471" s="60">
        <f>$A$111</f>
        <v>45727</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6481.26</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6398.41</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6432.58</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6425.83</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6440.48</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6496.0499999999993</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6699.57</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6831.25</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6506.29</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6878.34</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6684.91</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6709.36</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6719.57</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6726.66</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7071.7199999999993</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7048.43</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7004.0999999999995</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7074.7</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6795.41</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6803.66</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6814.7</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6947.5</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6982.5999999999995</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6757.6399999999994</v>
      </c>
      <c r="ER471" s="68"/>
      <c r="ES471" s="68"/>
      <c r="ET471" s="68"/>
      <c r="EU471" s="68"/>
      <c r="EV471" s="69"/>
    </row>
    <row r="472" spans="1:152" s="29" customFormat="1" ht="15.75" customHeight="1" x14ac:dyDescent="0.2">
      <c r="A472" s="60">
        <f>$A$112</f>
        <v>45728</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6422.33</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6395.1299999999992</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6387.8099999999995</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6383.0999999999995</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6404.2099999999991</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6425.25</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6518.8899999999994</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6631.15</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6449.12</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6537.0499999999993</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6549.5199999999995</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6550.12</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6521.86</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6512.5999999999995</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6490.4699999999993</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6479.5599999999995</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6462.51</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6461.0599999999995</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6548.08</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6578.5999999999995</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6547.29</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6463.11</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6607.0599999999995</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6473.45</v>
      </c>
      <c r="ER472" s="68"/>
      <c r="ES472" s="68"/>
      <c r="ET472" s="68"/>
      <c r="EU472" s="68"/>
      <c r="EV472" s="69"/>
    </row>
    <row r="473" spans="1:152" s="29" customFormat="1" ht="15.75" customHeight="1" x14ac:dyDescent="0.2">
      <c r="A473" s="60">
        <f>$A$113</f>
        <v>45729</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6402.92</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6381.28</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6375.1799999999994</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6371.29</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6395.7</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6414.3799999999992</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6499.0999999999995</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6600.54</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6435.01</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6534.61</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6583.5</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6578.2099999999991</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6557.3099999999995</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6543.59</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6542.23</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6539.74</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6528.65</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6518.23</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6615.75</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6615.5199999999995</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6582.5499999999993</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6500.8099999999995</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6608.4599999999991</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6465.9</v>
      </c>
      <c r="ER473" s="68"/>
      <c r="ES473" s="68"/>
      <c r="ET473" s="68"/>
      <c r="EU473" s="68"/>
      <c r="EV473" s="69"/>
    </row>
    <row r="474" spans="1:152" s="29" customFormat="1" ht="15.75" customHeight="1" x14ac:dyDescent="0.2">
      <c r="A474" s="60">
        <f>$A$114</f>
        <v>45730</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6404.2199999999993</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6385.78</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6379.5499999999993</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6379.57</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6402.09</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6411.94</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6484.5599999999995</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6610.78</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6434.86</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6531.53</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6541.92</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6542.32</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6504.0999999999995</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6494.1399999999994</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6487.44</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6478.61</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6461.6399999999994</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6461.4599999999991</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6573.0999999999995</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6604.45</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6569.1299999999992</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6500.19</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6627.79</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6503.69</v>
      </c>
      <c r="ER474" s="68"/>
      <c r="ES474" s="68"/>
      <c r="ET474" s="68"/>
      <c r="EU474" s="68"/>
      <c r="EV474" s="69"/>
    </row>
    <row r="475" spans="1:152" s="29" customFormat="1" ht="15.75" customHeight="1" x14ac:dyDescent="0.2">
      <c r="A475" s="60">
        <f>$A$115</f>
        <v>45731</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6442.94</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6397.87</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6366.58</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6361.3099999999995</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6418.7099999999991</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6416.2099999999991</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6385.2699999999995</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6459.3099999999995</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6359.4699999999993</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6359.84</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6377.6799999999994</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6387.23</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6373.8499999999995</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6360.17</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6360.73</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6361.5999999999995</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6361.4299999999994</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6361.48</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6393.94</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6438.66</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6380.25</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6356.7699999999995</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6589.01</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6475.9</v>
      </c>
      <c r="ER475" s="68"/>
      <c r="ES475" s="68"/>
      <c r="ET475" s="68"/>
      <c r="EU475" s="68"/>
      <c r="EV475" s="69"/>
    </row>
    <row r="476" spans="1:152" s="29" customFormat="1" ht="15.75" customHeight="1" x14ac:dyDescent="0.2">
      <c r="A476" s="60">
        <f>$A$116</f>
        <v>45732</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6376.78</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6361.9699999999993</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6362.11</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6362.1399999999994</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6365.5499999999993</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6364.66</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6361.15</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6360.82</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6361.0599999999995</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6360.91</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6361.01</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6360.8899999999994</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6361.07</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6361.0999999999995</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6361.57</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6362</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6362.0499999999993</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6362.0499999999993</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6379.78</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6403.26</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6384.4599999999991</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6358.1799999999994</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6469.1399999999994</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6402.0199999999995</v>
      </c>
      <c r="ER476" s="68"/>
      <c r="ES476" s="68"/>
      <c r="ET476" s="68"/>
      <c r="EU476" s="68"/>
      <c r="EV476" s="69"/>
    </row>
    <row r="477" spans="1:152" s="29" customFormat="1" ht="15.75" customHeight="1" x14ac:dyDescent="0.2">
      <c r="A477" s="60">
        <f>$A$117</f>
        <v>45733</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6385.9</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6369.76</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6363.91</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6362.12</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6374.86</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6384.82</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6406.5999999999995</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6546.58</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6360.87</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6428.9599999999991</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6455.17</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6441.34</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6402.3899999999994</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6394.94</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6377.29</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6368.99</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6372</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6379.2199999999993</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6469.98</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6504.42</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6451.26</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6358.17</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6544.9</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6463.92</v>
      </c>
      <c r="ER477" s="68"/>
      <c r="ES477" s="68"/>
      <c r="ET477" s="68"/>
      <c r="EU477" s="68"/>
      <c r="EV477" s="69"/>
    </row>
    <row r="478" spans="1:152" s="29" customFormat="1" ht="15.75" customHeight="1" x14ac:dyDescent="0.2">
      <c r="A478" s="60">
        <f>$A$118</f>
        <v>45734</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6443.36</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6393.75</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6385.61</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6377.11</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6405.2099999999991</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6417.5599999999995</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6465.17</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6567.09</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6366.45</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6445.03</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6470.7</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6461.32</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6424.37</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6419.07</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6402.83</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6386.74</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6391.0499999999993</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6395.4</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6473.3899999999994</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6517.61</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6470.5999999999995</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6387.42</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6462</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6383.95</v>
      </c>
      <c r="ER478" s="68"/>
      <c r="ES478" s="68"/>
      <c r="ET478" s="68"/>
      <c r="EU478" s="68"/>
      <c r="EV478" s="69"/>
    </row>
    <row r="479" spans="1:152" s="29" customFormat="1" ht="15.75" customHeight="1" x14ac:dyDescent="0.2">
      <c r="A479" s="60">
        <f>$A$119</f>
        <v>45735</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6370.83</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6368.3799999999992</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6366.59</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6365.5999999999995</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6367.78</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6438.49</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6494.5199999999995</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6579.86</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6412.2699999999995</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6502.99</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6542.4599999999991</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6537.59</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6519.84</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6505.59</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6503.12</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6501.92</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6493.49</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6488.7999999999993</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6572.7699999999995</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6571.3499999999995</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6537.9</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6460.57</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6541.8499999999995</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6480.6299999999992</v>
      </c>
      <c r="ER479" s="68"/>
      <c r="ES479" s="68"/>
      <c r="ET479" s="68"/>
      <c r="EU479" s="68"/>
      <c r="EV479" s="69"/>
    </row>
    <row r="480" spans="1:152" s="29" customFormat="1" ht="15.75" customHeight="1" x14ac:dyDescent="0.2">
      <c r="A480" s="60">
        <f>$A$120</f>
        <v>45736</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6394.6399999999994</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6370.73</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6361.49</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6361.53</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6403.2999999999993</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6382.62</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6412.6399999999994</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6570.98</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6387.49</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6489.9599999999991</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6493.12</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6482.4599999999991</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6452.26</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6457.57</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6456.76</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6470.09</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6462.07</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6446.6299999999992</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6542.11</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6592.8099999999995</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6551.2199999999993</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6479.07</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6542.29</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6437.2</v>
      </c>
      <c r="ER480" s="68"/>
      <c r="ES480" s="68"/>
      <c r="ET480" s="68"/>
      <c r="EU480" s="68"/>
      <c r="EV480" s="69"/>
    </row>
    <row r="481" spans="1:152" s="29" customFormat="1" ht="15.75" customHeight="1" x14ac:dyDescent="0.2">
      <c r="A481" s="60">
        <f>$A$121</f>
        <v>45737</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6392.5599999999995</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6367.8899999999994</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6362.19</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6362.1399999999994</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6375.82</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6377.49</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6405.41</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6548.01</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6380.7199999999993</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6475.6799999999994</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6508.07</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6487.9699999999993</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6462.4299999999994</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6467.79</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6472.33</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6481.12</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6482.0499999999993</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6518.6299999999992</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6607.7999999999993</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6585.7999999999993</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6562.3899999999994</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6467.5</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6588.17</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6459.3799999999992</v>
      </c>
      <c r="ER481" s="68"/>
      <c r="ES481" s="68"/>
      <c r="ET481" s="68"/>
      <c r="EU481" s="68"/>
      <c r="EV481" s="69"/>
    </row>
    <row r="482" spans="1:152" s="29" customFormat="1" ht="15.75" customHeight="1" x14ac:dyDescent="0.2">
      <c r="A482" s="60">
        <f>$A$122</f>
        <v>45738</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6393.26</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6363.6399999999994</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6361.95</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6362.04</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6377.12</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6369.91</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6361.61</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6402.3099999999995</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6361.36</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6375.3799999999992</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6418.4299999999994</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6424.1799999999994</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6411.87</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6406.0199999999995</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6361.73</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6361.8799999999992</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6361.8899999999994</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6361.87</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6357.78</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6359.7099999999991</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6460.4299999999994</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6365.59</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6571.65</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6463.8899999999994</v>
      </c>
      <c r="ER482" s="68"/>
      <c r="ES482" s="68"/>
      <c r="ET482" s="68"/>
      <c r="EU482" s="68"/>
      <c r="EV482" s="69"/>
    </row>
    <row r="483" spans="1:152" s="29" customFormat="1" ht="15.75" customHeight="1" x14ac:dyDescent="0.2">
      <c r="A483" s="60">
        <f>$A$123</f>
        <v>45739</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6390.3899999999994</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6361.9599999999991</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6362.16</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6362.09</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6368.7099999999991</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6361.92</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6361.15</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6360.65</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6360.7099999999991</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6360.9599999999991</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6361.16</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6361.11</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6361.16</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6361.25</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6361.6299999999992</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6361.6399999999994</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6361.78</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6361.84</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6357.51</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6359.0199999999995</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6358.95</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6377.0599999999995</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6544.28</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6456.8099999999995</v>
      </c>
      <c r="ER483" s="68"/>
      <c r="ES483" s="68"/>
      <c r="ET483" s="68"/>
      <c r="EU483" s="68"/>
      <c r="EV483" s="69"/>
    </row>
    <row r="484" spans="1:152" s="29" customFormat="1" ht="15.75" customHeight="1" x14ac:dyDescent="0.2">
      <c r="A484" s="60">
        <f>$A$124</f>
        <v>45740</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6377.5499999999993</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6362.42</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6362.5499999999993</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6362.16</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6367.49</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6370.15</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6384.6799999999994</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6505.54</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6361.49</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6461.5199999999995</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6417.99</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6416.12</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6498.59</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6505.54</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6518.25</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6523.41</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6525.15</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6513.33</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6580.8799999999992</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6597.16</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6553.9299999999994</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6466.3899999999994</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6513.23</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6425.78</v>
      </c>
      <c r="ER484" s="68"/>
      <c r="ES484" s="68"/>
      <c r="ET484" s="68"/>
      <c r="EU484" s="68"/>
      <c r="EV484" s="69"/>
    </row>
    <row r="485" spans="1:152" s="29" customFormat="1" ht="15.75" customHeight="1" x14ac:dyDescent="0.2">
      <c r="A485" s="60">
        <f>$A$125</f>
        <v>45741</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6365.5</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6362.58</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6362.66</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6362.65</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6362.42</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6362.3099999999995</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6367.03</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6479.3799999999992</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6361.3799999999992</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6432.44</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6395.23</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6394.61</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6489.41</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6496.09</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6506.3799999999992</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6511.5</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6508.37</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6500.2199999999993</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6582.4599999999991</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6564.9</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6517.09</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6426.3099999999995</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6506.29</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6426.28</v>
      </c>
      <c r="ER485" s="68"/>
      <c r="ES485" s="68"/>
      <c r="ET485" s="68"/>
      <c r="EU485" s="68"/>
      <c r="EV485" s="69"/>
    </row>
    <row r="486" spans="1:152" s="29" customFormat="1" ht="15.75" customHeight="1" x14ac:dyDescent="0.2">
      <c r="A486" s="60">
        <f>$A$126</f>
        <v>45742</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6384.7699999999995</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6364.79</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6363.3899999999994</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6362.67</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6377.5199999999995</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6379.7099999999991</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6407.87</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6568.6299999999992</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6387.34</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6495.28</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6454</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6460.2999999999993</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6557.3499999999995</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6558.87</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6573.4599999999991</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6574.66</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6574.42</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6565.26</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6654.2</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6637.49</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6602.66</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6521.98</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6634.2</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6483.91</v>
      </c>
      <c r="ER486" s="68"/>
      <c r="ES486" s="68"/>
      <c r="ET486" s="68"/>
      <c r="EU486" s="68"/>
      <c r="EV486" s="69"/>
    </row>
    <row r="487" spans="1:152" s="29" customFormat="1" ht="15.75" customHeight="1" x14ac:dyDescent="0.2">
      <c r="A487" s="60">
        <f>$A$127</f>
        <v>45743</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6384.5599999999995</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6362.2699999999995</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6362.45</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6362.4</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6372.8799999999992</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6372.09</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6390.5</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6543.45</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6360.48</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6419.9599999999991</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6437.92</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6444.44</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6497.9299999999994</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6516.67</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6556.17</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6563.51</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6560.78</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6549.84</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6638.0999999999995</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6616.87</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6579.9599999999991</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6491.5999999999995</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6622.75</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6472.86</v>
      </c>
      <c r="ER487" s="68"/>
      <c r="ES487" s="68"/>
      <c r="ET487" s="68"/>
      <c r="EU487" s="68"/>
      <c r="EV487" s="69"/>
    </row>
    <row r="488" spans="1:152" s="29" customFormat="1" ht="15.75" customHeight="1" x14ac:dyDescent="0.2">
      <c r="A488" s="60">
        <f>$A$128</f>
        <v>45744</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6374.12</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6362.17</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6362.34</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6362.36</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6362.3099999999995</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6362.1799999999994</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6369.33</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6510.61</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6361.24</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6392.32</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6410.86</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6416.07</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6467.2</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6483.42</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6518.5</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6525.24</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6525.19</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6519.6299999999992</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6595.84</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6571.01</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6539.23</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6452.3799999999992</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6558.61</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6433.09</v>
      </c>
      <c r="ER488" s="68"/>
      <c r="ES488" s="68"/>
      <c r="ET488" s="68"/>
      <c r="EU488" s="68"/>
      <c r="EV488" s="69"/>
    </row>
    <row r="489" spans="1:152" s="29" customFormat="1" ht="15.75" customHeight="1" x14ac:dyDescent="0.2">
      <c r="A489" s="60">
        <f>$A$129</f>
        <v>45745</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6380.2199999999993</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6362.3799999999992</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6362.4699999999993</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6362.45</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6369.5199999999995</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6367.7699999999995</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6361.78</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6383.49</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6361.65</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6365.33</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6401.24</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6405.7999999999993</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6395.84</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6391.24</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6362.0599999999995</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6362.1299999999992</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6362.1799999999994</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6361.66</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6359.03</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6358.7699999999995</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6426.41</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6358.8499999999995</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6488.04</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6409.9699999999993</v>
      </c>
      <c r="ER489" s="68"/>
      <c r="ES489" s="68"/>
      <c r="ET489" s="68"/>
      <c r="EU489" s="68"/>
      <c r="EV489" s="69"/>
    </row>
    <row r="490" spans="1:152" s="29" customFormat="1" ht="15.75" customHeight="1" x14ac:dyDescent="0.2">
      <c r="A490" s="60">
        <f>$A$130</f>
        <v>45746</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6381.33</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6361.8099999999995</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6361.91</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6362.04</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6366.53</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6361.82</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6360.78</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6360.74</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6361.2</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6361.51</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6361.5599999999995</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6361.62</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6361.66</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6361.87</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6361.82</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6362.0199999999995</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6362.0199999999995</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6362.08</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6359.6399999999994</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6358.1799999999994</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6360.57</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6382.66</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6536.95</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6417.32</v>
      </c>
      <c r="ER490" s="68"/>
      <c r="ES490" s="68"/>
      <c r="ET490" s="68"/>
      <c r="EU490" s="68"/>
      <c r="EV490" s="69"/>
    </row>
    <row r="491" spans="1:152" s="29" customFormat="1" ht="15.75" customHeight="1" x14ac:dyDescent="0.2">
      <c r="A491" s="60">
        <f>$A$131</f>
        <v>45747</v>
      </c>
      <c r="B491" s="61"/>
      <c r="C491" s="61"/>
      <c r="D491" s="61"/>
      <c r="E491" s="61"/>
      <c r="F491" s="61"/>
      <c r="G491" s="61"/>
      <c r="H491" s="62"/>
      <c r="I491" s="63">
        <f>IF($A491="-","-",ROUND(VLOOKUP($A491+ROUND(LEFT(I$460,1)/24,5),'[1]ОАО "АТС"'!$A$57:$F$800,6,FALSE)+HLOOKUP($DL$458,'[1]Сбытовая надбавка'!$F$5:$H$6,2,FALSE),2)+'[1]Иные услуги'!$C$6+HLOOKUP($DR$457,'[1]Услуги по передаче'!$G$5:$J$7,2,FALSE))</f>
        <v>6396.8499999999995</v>
      </c>
      <c r="J491" s="68"/>
      <c r="K491" s="68"/>
      <c r="L491" s="68"/>
      <c r="M491" s="68"/>
      <c r="N491" s="69"/>
      <c r="O491" s="63">
        <f>IF($A491="-","-",ROUND(VLOOKUP($A491+ROUND(LEFT(O$460,1)/24,5),'[1]ОАО "АТС"'!$A$57:$F$800,6,FALSE)+HLOOKUP($DL$458,'[1]Сбытовая надбавка'!$F$5:$H$6,2,FALSE),2)+'[1]Иные услуги'!$C$6+HLOOKUP($DR$457,'[1]Услуги по передаче'!$G$5:$J$7,2,FALSE))</f>
        <v>6362.0199999999995</v>
      </c>
      <c r="P491" s="68"/>
      <c r="Q491" s="68"/>
      <c r="R491" s="68"/>
      <c r="S491" s="68"/>
      <c r="T491" s="69"/>
      <c r="U491" s="63">
        <f>IF($A491="-","-",ROUND(VLOOKUP($A491+ROUND(LEFT(U$460,1)/24,5),'[1]ОАО "АТС"'!$A$57:$F$800,6,FALSE)+HLOOKUP($DL$458,'[1]Сбытовая надбавка'!$F$5:$H$6,2,FALSE),2)+'[1]Иные услуги'!$C$6+HLOOKUP($DR$457,'[1]Услуги по передаче'!$G$5:$J$7,2,FALSE))</f>
        <v>6362.26</v>
      </c>
      <c r="V491" s="68"/>
      <c r="W491" s="68"/>
      <c r="X491" s="68"/>
      <c r="Y491" s="68"/>
      <c r="Z491" s="69"/>
      <c r="AA491" s="63">
        <f>IF($A491="-","-",ROUND(VLOOKUP($A491+ROUND(LEFT(AA$460,1)/24,5),'[1]ОАО "АТС"'!$A$57:$F$800,6,FALSE)+HLOOKUP($DL$458,'[1]Сбытовая надбавка'!$F$5:$H$6,2,FALSE),2)+'[1]Иные услуги'!$C$6+HLOOKUP($DR$457,'[1]Услуги по передаче'!$G$5:$J$7,2,FALSE))</f>
        <v>6362.2999999999993</v>
      </c>
      <c r="AB491" s="68"/>
      <c r="AC491" s="68"/>
      <c r="AD491" s="68"/>
      <c r="AE491" s="68"/>
      <c r="AF491" s="69"/>
      <c r="AG491" s="63">
        <f>IF($A491="-","-",ROUND(VLOOKUP($A491+ROUND(LEFT(AG$460,1)/24,5),'[1]ОАО "АТС"'!$A$57:$F$800,6,FALSE)+HLOOKUP($DL$458,'[1]Сбытовая надбавка'!$F$5:$H$6,2,FALSE),2)+'[1]Иные услуги'!$C$6+HLOOKUP($DR$457,'[1]Услуги по передаче'!$G$5:$J$7,2,FALSE))</f>
        <v>6368.07</v>
      </c>
      <c r="AH491" s="68"/>
      <c r="AI491" s="68"/>
      <c r="AJ491" s="68"/>
      <c r="AK491" s="68"/>
      <c r="AL491" s="69"/>
      <c r="AM491" s="63">
        <f>IF($A491="-","-",ROUND(VLOOKUP($A491+ROUND(LEFT(AM$460,1)/24,5),'[1]ОАО "АТС"'!$A$57:$F$800,6,FALSE)+HLOOKUP($DL$458,'[1]Сбытовая надбавка'!$F$5:$H$6,2,FALSE),2)+'[1]Иные услуги'!$C$6+HLOOKUP($DR$457,'[1]Услуги по передаче'!$G$5:$J$7,2,FALSE))</f>
        <v>6364.3099999999995</v>
      </c>
      <c r="AN491" s="68"/>
      <c r="AO491" s="68"/>
      <c r="AP491" s="68"/>
      <c r="AQ491" s="68"/>
      <c r="AR491" s="69"/>
      <c r="AS491" s="63">
        <f>IF($A491="-","-",ROUND(VLOOKUP($A491+ROUND(LEFT(AS$460,1)/24,5),'[1]ОАО "АТС"'!$A$57:$F$800,6,FALSE)+HLOOKUP($DL$458,'[1]Сбытовая надбавка'!$F$5:$H$6,2,FALSE),2)+'[1]Иные услуги'!$C$6+HLOOKUP($DR$457,'[1]Услуги по передаче'!$G$5:$J$7,2,FALSE))</f>
        <v>6361.19</v>
      </c>
      <c r="AT491" s="68"/>
      <c r="AU491" s="68"/>
      <c r="AV491" s="68"/>
      <c r="AW491" s="68"/>
      <c r="AX491" s="69"/>
      <c r="AY491" s="63">
        <f>IF($A491="-","-",ROUND(VLOOKUP($A491+ROUND(LEFT(AY$460,1)/24,5),'[1]ОАО "АТС"'!$A$57:$F$800,6,FALSE)+HLOOKUP($DL$458,'[1]Сбытовая надбавка'!$F$5:$H$6,2,FALSE),2)+'[1]Иные услуги'!$C$6+HLOOKUP($DR$457,'[1]Услуги по передаче'!$G$5:$J$7,2,FALSE))</f>
        <v>6405.7099999999991</v>
      </c>
      <c r="AZ491" s="68"/>
      <c r="BA491" s="68"/>
      <c r="BB491" s="68"/>
      <c r="BC491" s="68"/>
      <c r="BD491" s="69"/>
      <c r="BE491" s="63">
        <f>IF($A491="-","-",ROUND(VLOOKUP($A491+ROUND(LEFT(BE$460,1)/24,5),'[1]ОАО "АТС"'!$A$57:$F$800,6,FALSE)+HLOOKUP($DL$458,'[1]Сбытовая надбавка'!$F$5:$H$6,2,FALSE),2)+'[1]Иные услуги'!$C$6+HLOOKUP($DR$457,'[1]Услуги по передаче'!$G$5:$J$7,2,FALSE))</f>
        <v>6361.19</v>
      </c>
      <c r="BF491" s="68"/>
      <c r="BG491" s="68"/>
      <c r="BH491" s="68"/>
      <c r="BI491" s="68"/>
      <c r="BJ491" s="69"/>
      <c r="BK491" s="63">
        <f>IF($A491="-","-",ROUND(VLOOKUP($A491+ROUND(LEFT(BK$460,1)/24,5),'[1]ОАО "АТС"'!$A$57:$F$800,6,FALSE)+HLOOKUP($DL$458,'[1]Сбытовая надбавка'!$F$5:$H$6,2,FALSE),2)+'[1]Иные услуги'!$C$6+HLOOKUP($DR$457,'[1]Услуги по передаче'!$G$5:$J$7,2,FALSE))</f>
        <v>6365.7199999999993</v>
      </c>
      <c r="BL491" s="68"/>
      <c r="BM491" s="68"/>
      <c r="BN491" s="68"/>
      <c r="BO491" s="68"/>
      <c r="BP491" s="69"/>
      <c r="BQ491" s="63">
        <f>IF($A491="-","-",ROUND(VLOOKUP($A491+ROUND(LEFT(BQ$460,2)/24,5),'[1]ОАО "АТС"'!$A$57:$F$800,6,FALSE)+HLOOKUP($DL$458,'[1]Сбытовая надбавка'!$F$5:$H$6,2,FALSE),2)+'[1]Иные услуги'!$C$6+HLOOKUP($DR$457,'[1]Услуги по передаче'!$G$5:$J$7,2,FALSE))</f>
        <v>6413.41</v>
      </c>
      <c r="BR491" s="68"/>
      <c r="BS491" s="68"/>
      <c r="BT491" s="68"/>
      <c r="BU491" s="68"/>
      <c r="BV491" s="69"/>
      <c r="BW491" s="63">
        <f>IF($A491="-","-",ROUND(VLOOKUP($A491+ROUND(LEFT(BW$460,2)/24,5),'[1]ОАО "АТС"'!$A$57:$F$800,6,FALSE)+HLOOKUP($DL$458,'[1]Сбытовая надбавка'!$F$5:$H$6,2,FALSE),2)+'[1]Иные услуги'!$C$6+HLOOKUP($DR$457,'[1]Услуги по передаче'!$G$5:$J$7,2,FALSE))</f>
        <v>6419.16</v>
      </c>
      <c r="BX491" s="68"/>
      <c r="BY491" s="68"/>
      <c r="BZ491" s="68"/>
      <c r="CA491" s="68"/>
      <c r="CB491" s="69"/>
      <c r="CC491" s="63">
        <f>IF($A491="-","-",ROUND(VLOOKUP($A491+ROUND(LEFT(CC$460,2)/24,5),'[1]ОАО "АТС"'!$A$57:$F$800,6,FALSE)+HLOOKUP($DL$458,'[1]Сбытовая надбавка'!$F$5:$H$6,2,FALSE),2)+'[1]Иные услуги'!$C$6+HLOOKUP($DR$457,'[1]Услуги по передаче'!$G$5:$J$7,2,FALSE))</f>
        <v>6406.37</v>
      </c>
      <c r="CD491" s="68"/>
      <c r="CE491" s="68"/>
      <c r="CF491" s="68"/>
      <c r="CG491" s="68"/>
      <c r="CH491" s="69"/>
      <c r="CI491" s="63">
        <f>IF($A491="-","-",ROUND(VLOOKUP($A491+ROUND(LEFT(CI$460,2)/24,5),'[1]ОАО "АТС"'!$A$57:$F$800,6,FALSE)+HLOOKUP($DL$458,'[1]Сбытовая надбавка'!$F$5:$H$6,2,FALSE),2)+'[1]Иные услуги'!$C$6+HLOOKUP($DR$457,'[1]Услуги по передаче'!$G$5:$J$7,2,FALSE))</f>
        <v>6399.66</v>
      </c>
      <c r="CJ491" s="68"/>
      <c r="CK491" s="68"/>
      <c r="CL491" s="68"/>
      <c r="CM491" s="68"/>
      <c r="CN491" s="69"/>
      <c r="CO491" s="63">
        <f>IF($A491="-","-",ROUND(VLOOKUP($A491+ROUND(LEFT(CO$460,2)/24,5),'[1]ОАО "АТС"'!$A$57:$F$800,6,FALSE)+HLOOKUP($DL$458,'[1]Сбытовая надбавка'!$F$5:$H$6,2,FALSE),2)+'[1]Иные услуги'!$C$6+HLOOKUP($DR$457,'[1]Услуги по передаче'!$G$5:$J$7,2,FALSE))</f>
        <v>6360.66</v>
      </c>
      <c r="CP491" s="68"/>
      <c r="CQ491" s="68"/>
      <c r="CR491" s="68"/>
      <c r="CS491" s="68"/>
      <c r="CT491" s="69"/>
      <c r="CU491" s="63">
        <f>IF($A491="-","-",ROUND(VLOOKUP($A491+ROUND(LEFT(CU$460,2)/24,5),'[1]ОАО "АТС"'!$A$57:$F$800,6,FALSE)+HLOOKUP($DL$458,'[1]Сбытовая надбавка'!$F$5:$H$6,2,FALSE),2)+'[1]Иные услуги'!$C$6+HLOOKUP($DR$457,'[1]Услуги по передаче'!$G$5:$J$7,2,FALSE))</f>
        <v>6360.48</v>
      </c>
      <c r="CV491" s="68"/>
      <c r="CW491" s="68"/>
      <c r="CX491" s="68"/>
      <c r="CY491" s="68"/>
      <c r="CZ491" s="69"/>
      <c r="DA491" s="63">
        <f>IF($A491="-","-",ROUND(VLOOKUP($A491+ROUND(LEFT(DA$460,2)/24,5),'[1]ОАО "АТС"'!$A$57:$F$800,6,FALSE)+HLOOKUP($DL$458,'[1]Сбытовая надбавка'!$F$5:$H$6,2,FALSE),2)+'[1]Иные услуги'!$C$6+HLOOKUP($DR$457,'[1]Услуги по передаче'!$G$5:$J$7,2,FALSE))</f>
        <v>6360.91</v>
      </c>
      <c r="DB491" s="68"/>
      <c r="DC491" s="68"/>
      <c r="DD491" s="68"/>
      <c r="DE491" s="68"/>
      <c r="DF491" s="69"/>
      <c r="DG491" s="63">
        <f>IF($A491="-","-",ROUND(VLOOKUP($A491+ROUND(LEFT(DG$460,2)/24,5),'[1]ОАО "АТС"'!$A$57:$F$800,6,FALSE)+HLOOKUP($DL$458,'[1]Сбытовая надбавка'!$F$5:$H$6,2,FALSE),2)+'[1]Иные услуги'!$C$6+HLOOKUP($DR$457,'[1]Услуги по передаче'!$G$5:$J$7,2,FALSE))</f>
        <v>6361.51</v>
      </c>
      <c r="DH491" s="68"/>
      <c r="DI491" s="68"/>
      <c r="DJ491" s="68"/>
      <c r="DK491" s="68"/>
      <c r="DL491" s="69"/>
      <c r="DM491" s="63">
        <f>IF($A491="-","-",ROUND(VLOOKUP($A491+ROUND(LEFT(DM$460,2)/24,5),'[1]ОАО "АТС"'!$A$57:$F$800,6,FALSE)+HLOOKUP($DL$458,'[1]Сбытовая надбавка'!$F$5:$H$6,2,FALSE),2)+'[1]Иные услуги'!$C$6+HLOOKUP($DR$457,'[1]Услуги по передаче'!$G$5:$J$7,2,FALSE))</f>
        <v>6359.23</v>
      </c>
      <c r="DN491" s="68"/>
      <c r="DO491" s="68"/>
      <c r="DP491" s="68"/>
      <c r="DQ491" s="68"/>
      <c r="DR491" s="69"/>
      <c r="DS491" s="63">
        <f>IF($A491="-","-",ROUND(VLOOKUP($A491+ROUND(LEFT(DS$460,2)/24,5),'[1]ОАО "АТС"'!$A$57:$F$800,6,FALSE)+HLOOKUP($DL$458,'[1]Сбытовая надбавка'!$F$5:$H$6,2,FALSE),2)+'[1]Иные услуги'!$C$6+HLOOKUP($DR$457,'[1]Услуги по передаче'!$G$5:$J$7,2,FALSE))</f>
        <v>6358.6299999999992</v>
      </c>
      <c r="DT491" s="68"/>
      <c r="DU491" s="68"/>
      <c r="DV491" s="68"/>
      <c r="DW491" s="68"/>
      <c r="DX491" s="69"/>
      <c r="DY491" s="63">
        <f>IF($A491="-","-",ROUND(VLOOKUP($A491+ROUND(LEFT(DY$460,2)/24,5),'[1]ОАО "АТС"'!$A$57:$F$800,6,FALSE)+HLOOKUP($DL$458,'[1]Сбытовая надбавка'!$F$5:$H$6,2,FALSE),2)+'[1]Иные услуги'!$C$6+HLOOKUP($DR$457,'[1]Услуги по передаче'!$G$5:$J$7,2,FALSE))</f>
        <v>6439.48</v>
      </c>
      <c r="DZ491" s="68"/>
      <c r="EA491" s="68"/>
      <c r="EB491" s="68"/>
      <c r="EC491" s="68"/>
      <c r="ED491" s="69"/>
      <c r="EE491" s="63">
        <f>IF($A491="-","-",ROUND(VLOOKUP($A491+ROUND(LEFT(EE$460,2)/24,5),'[1]ОАО "АТС"'!$A$57:$F$800,6,FALSE)+HLOOKUP($DL$458,'[1]Сбытовая надбавка'!$F$5:$H$6,2,FALSE),2)+'[1]Иные услуги'!$C$6+HLOOKUP($DR$457,'[1]Услуги по передаче'!$G$5:$J$7,2,FALSE))</f>
        <v>6359.7</v>
      </c>
      <c r="EF491" s="68"/>
      <c r="EG491" s="68"/>
      <c r="EH491" s="68"/>
      <c r="EI491" s="68"/>
      <c r="EJ491" s="69"/>
      <c r="EK491" s="63">
        <f>IF($A491="-","-",ROUND(VLOOKUP($A491+ROUND(LEFT(EK$460,2)/24,5),'[1]ОАО "АТС"'!$A$57:$F$800,6,FALSE)+HLOOKUP($DL$458,'[1]Сбытовая надбавка'!$F$5:$H$6,2,FALSE),2)+'[1]Иные услуги'!$C$6+HLOOKUP($DR$457,'[1]Услуги по передаче'!$G$5:$J$7,2,FALSE))</f>
        <v>6551.67</v>
      </c>
      <c r="EL491" s="68"/>
      <c r="EM491" s="68"/>
      <c r="EN491" s="68"/>
      <c r="EO491" s="68"/>
      <c r="EP491" s="69"/>
      <c r="EQ491" s="63">
        <f>IF($A491="-","-",ROUND(VLOOKUP($A491+ROUND(LEFT(EQ$460,2)/24,5),'[1]ОАО "АТС"'!$A$57:$F$800,6,FALSE)+HLOOKUP($DL$458,'[1]Сбытовая надбавка'!$F$5:$H$6,2,FALSE),2)+'[1]Иные услуги'!$C$6+HLOOKUP($DR$457,'[1]Услуги по передаче'!$G$5:$J$7,2,FALSE))</f>
        <v>6406.61</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45717</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6621.34</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6529.29</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6490.69</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6480.04</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6484.2199999999993</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6524.8799999999992</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6684.0599999999995</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6730.86</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6517.8499999999995</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6627.67</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6713.12</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6728.41</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6685.45</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6688.7099999999991</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6679.61</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6684.61</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6682.58</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6696.92</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6912.369999999999</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6918.119999999999</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6798.66</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6772.23</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6718.1399999999994</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6665.24</v>
      </c>
      <c r="ER497" s="68"/>
      <c r="ES497" s="68"/>
      <c r="ET497" s="68"/>
      <c r="EU497" s="68"/>
      <c r="EV497" s="69"/>
    </row>
    <row r="498" spans="1:152" s="29" customFormat="1" ht="15.75" customHeight="1" x14ac:dyDescent="0.2">
      <c r="A498" s="60">
        <f>$A$102</f>
        <v>45718</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6578.1399999999994</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6495.3499999999995</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6449.69</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6441.6799999999994</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6464.53</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6499.7099999999991</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6630.87</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6700.1299999999992</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6458.62</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6558.0999999999995</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6639.11</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6650.7999999999993</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6668.83</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6659.8499999999995</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6657.87</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6626.7199999999993</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6635.7</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6669.3899999999994</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6818.4699999999993</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6850.32</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6827.7</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6786.5</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6803.62</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6705.3499999999995</v>
      </c>
      <c r="ER498" s="68"/>
      <c r="ES498" s="68"/>
      <c r="ET498" s="68"/>
      <c r="EU498" s="68"/>
      <c r="EV498" s="69"/>
    </row>
    <row r="499" spans="1:152" s="29" customFormat="1" ht="15.75" customHeight="1" x14ac:dyDescent="0.2">
      <c r="A499" s="60">
        <f>$A$103</f>
        <v>45719</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6587.33</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6512.8899999999994</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6469.24</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6462.03</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6480.03</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6559.4699999999993</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6734.92</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6948.15</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6704.62</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6899.5</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7020.91</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7018.0399999999991</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7013.5999999999995</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7003.32</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6879.36</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6860.33</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6834.1399999999994</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6811.3799999999992</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6988.84</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7020.66</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6896.86</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6866.2199999999993</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6784.9</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6680.53</v>
      </c>
      <c r="ER499" s="68"/>
      <c r="ES499" s="68"/>
      <c r="ET499" s="68"/>
      <c r="EU499" s="68"/>
      <c r="EV499" s="69"/>
    </row>
    <row r="500" spans="1:152" s="29" customFormat="1" ht="15.75" customHeight="1" x14ac:dyDescent="0.2">
      <c r="A500" s="60">
        <f>$A$104</f>
        <v>45720</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6517.58</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6456.4599999999991</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6420.5199999999995</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6417.5599999999995</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6441.09</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6491.4299999999994</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6644.98</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6790.59</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6584.08</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6694.0599999999995</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6744.82</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6740.09</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6746.9699999999993</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6748.61</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6752.82</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6735.03</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6716.86</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6721.26</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6809.91</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6803.82</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6786.2099999999991</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6714.58</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6707.5</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6540.3899999999994</v>
      </c>
      <c r="ER500" s="68"/>
      <c r="ES500" s="68"/>
      <c r="ET500" s="68"/>
      <c r="EU500" s="68"/>
      <c r="EV500" s="69"/>
    </row>
    <row r="501" spans="1:152" s="29" customFormat="1" ht="15.75" customHeight="1" x14ac:dyDescent="0.2">
      <c r="A501" s="60">
        <f>$A$105</f>
        <v>45721</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6404.54</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6380.7</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6373.0499999999993</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6379.3499999999995</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6382.07</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6422.87</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6593.5599999999995</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6764.45</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6572.23</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6696.12</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6746.6799999999994</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6769.03</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6742.7099999999991</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6740.16</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6747.3899999999994</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6730.99</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6717.16</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6728.34</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6819.3799999999992</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6819.78</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6805.25</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6697.67</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6703.7699999999995</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6552.8099999999995</v>
      </c>
      <c r="ER501" s="68"/>
      <c r="ES501" s="68"/>
      <c r="ET501" s="68"/>
      <c r="EU501" s="68"/>
      <c r="EV501" s="69"/>
    </row>
    <row r="502" spans="1:152" s="29" customFormat="1" ht="15.75" customHeight="1" x14ac:dyDescent="0.2">
      <c r="A502" s="60">
        <f>$A$106</f>
        <v>45722</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6523.2099999999991</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6486.82</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6459.99</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6454.32</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6462.94</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6511.34</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6714.1399999999994</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6917.2199999999993</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6588.49</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6945.0999999999995</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7072.58</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7103.03</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7097.43</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7090.3899999999994</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7072.69</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7032.01</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6991.92</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6726.5</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6831.48</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6874.09</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7092.48</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6965.75</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6841.18</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6678.76</v>
      </c>
      <c r="ER502" s="68"/>
      <c r="ES502" s="68"/>
      <c r="ET502" s="68"/>
      <c r="EU502" s="68"/>
      <c r="EV502" s="69"/>
    </row>
    <row r="503" spans="1:152" s="29" customFormat="1" ht="15.75" customHeight="1" x14ac:dyDescent="0.2">
      <c r="A503" s="60">
        <f>$A$107</f>
        <v>45723</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6555.95</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6486.75</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6459.5499999999993</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6453.7699999999995</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6472.4299999999994</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6545.04</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6765.66</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6857.42</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6560.69</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6904.08</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7045.24</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7076.82</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7062.369999999999</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7094.42</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7084.82</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7045.83</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7005.45</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6820.2099999999991</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6903.98</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7245.99</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7099.7199999999993</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6971.9</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6872.51</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6687.54</v>
      </c>
      <c r="ER503" s="68"/>
      <c r="ES503" s="68"/>
      <c r="ET503" s="68"/>
      <c r="EU503" s="68"/>
      <c r="EV503" s="69"/>
    </row>
    <row r="504" spans="1:152" s="29" customFormat="1" ht="15.75" customHeight="1" x14ac:dyDescent="0.2">
      <c r="A504" s="60">
        <f>$A$108</f>
        <v>45724</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6588.2999999999993</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6537.2199999999993</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6507.75</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6498.3499999999995</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6506.62</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6542.3899999999994</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6759.44</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7036.1299999999992</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6486.66</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6753.58</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6917.0999999999995</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6948.2899999999991</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6953.369999999999</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6970.25</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6917.67</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6903.48</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6906.78</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6993.45</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7275.16</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7185.94</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7024.7899999999991</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6923.33</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6863</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6718.98</v>
      </c>
      <c r="ER504" s="68"/>
      <c r="ES504" s="68"/>
      <c r="ET504" s="68"/>
      <c r="EU504" s="68"/>
      <c r="EV504" s="69"/>
    </row>
    <row r="505" spans="1:152" s="29" customFormat="1" ht="15.75" customHeight="1" x14ac:dyDescent="0.2">
      <c r="A505" s="60">
        <f>$A$109</f>
        <v>45725</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6651.08</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6599</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6439.9599999999991</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6417.45</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6421.4</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6478.8499999999995</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6557.37</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6573.1399999999994</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6358.3499999999995</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6586.87</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6728.0599999999995</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6777.04</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6780.25</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6781.57</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6775.33</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6763.19</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6919.3799999999992</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7069.94</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6710.2099999999991</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7139.92</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7030.16</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6879.74</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6990.2</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6809.3799999999992</v>
      </c>
      <c r="ER505" s="68"/>
      <c r="ES505" s="68"/>
      <c r="ET505" s="68"/>
      <c r="EU505" s="68"/>
      <c r="EV505" s="69"/>
    </row>
    <row r="506" spans="1:152" s="29" customFormat="1" ht="15.75" customHeight="1" x14ac:dyDescent="0.2">
      <c r="A506" s="60">
        <f>$A$110</f>
        <v>45726</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6582.2699999999995</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6536.67</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6467.8099999999995</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6460.09</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6472.32</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6539.5199999999995</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6768.0499999999993</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7172.61</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6567.04</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6731.4599999999991</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6762.98</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7081.0499999999993</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6771.2099999999991</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6792.82</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7114.61</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6810.8499999999995</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7043.99</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7114.369999999999</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6878.3799999999992</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6940.18</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7145.0399999999991</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6980.1299999999992</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6996.94</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6778.1299999999992</v>
      </c>
      <c r="ER506" s="68"/>
      <c r="ES506" s="68"/>
      <c r="ET506" s="68"/>
      <c r="EU506" s="68"/>
      <c r="EV506" s="69"/>
    </row>
    <row r="507" spans="1:152" s="29" customFormat="1" ht="15.75" customHeight="1" x14ac:dyDescent="0.2">
      <c r="A507" s="60">
        <f>$A$111</f>
        <v>45727</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6481.26</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6398.41</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6432.58</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6425.83</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6440.48</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6496.0499999999993</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6699.57</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6831.25</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6506.29</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6878.34</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6684.91</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6709.36</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6719.57</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6726.66</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7071.7199999999993</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7048.43</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7004.0999999999995</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7074.7</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6795.41</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6803.66</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6814.7</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6947.5</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6982.5999999999995</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6757.6399999999994</v>
      </c>
      <c r="ER507" s="68"/>
      <c r="ES507" s="68"/>
      <c r="ET507" s="68"/>
      <c r="EU507" s="68"/>
      <c r="EV507" s="69"/>
    </row>
    <row r="508" spans="1:152" s="29" customFormat="1" ht="15.75" customHeight="1" x14ac:dyDescent="0.2">
      <c r="A508" s="60">
        <f>$A$112</f>
        <v>45728</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6422.33</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6395.1299999999992</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6387.8099999999995</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6383.0999999999995</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6404.2099999999991</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6425.25</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6518.8899999999994</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6631.15</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6449.12</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6537.0499999999993</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6549.5199999999995</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6550.12</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6521.86</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6512.5999999999995</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6490.4699999999993</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6479.5599999999995</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6462.51</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6461.0599999999995</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6548.08</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6578.5999999999995</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6547.29</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6463.11</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6607.0599999999995</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6473.45</v>
      </c>
      <c r="ER508" s="68"/>
      <c r="ES508" s="68"/>
      <c r="ET508" s="68"/>
      <c r="EU508" s="68"/>
      <c r="EV508" s="69"/>
    </row>
    <row r="509" spans="1:152" s="29" customFormat="1" ht="15.75" customHeight="1" x14ac:dyDescent="0.2">
      <c r="A509" s="60">
        <f>$A$113</f>
        <v>45729</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6402.92</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6381.28</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6375.1799999999994</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6371.29</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6395.7</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6414.3799999999992</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6499.0999999999995</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6600.54</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6435.01</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6534.61</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6583.5</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6578.2099999999991</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6557.3099999999995</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6543.59</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6542.23</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6539.74</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6528.65</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6518.23</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6615.75</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6615.5199999999995</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6582.5499999999993</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6500.8099999999995</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6608.4599999999991</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6465.9</v>
      </c>
      <c r="ER509" s="68"/>
      <c r="ES509" s="68"/>
      <c r="ET509" s="68"/>
      <c r="EU509" s="68"/>
      <c r="EV509" s="69"/>
    </row>
    <row r="510" spans="1:152" s="29" customFormat="1" ht="15.75" customHeight="1" x14ac:dyDescent="0.2">
      <c r="A510" s="60">
        <f>$A$114</f>
        <v>45730</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6404.2199999999993</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6385.78</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6379.5499999999993</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6379.57</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6402.09</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6411.94</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6484.5599999999995</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6610.78</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6434.86</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6531.53</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6541.92</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6542.32</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6504.0999999999995</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6494.1399999999994</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6487.44</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6478.61</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6461.6399999999994</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6461.4599999999991</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6573.0999999999995</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6604.45</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6569.1299999999992</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6500.19</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6627.79</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6503.69</v>
      </c>
      <c r="ER510" s="68"/>
      <c r="ES510" s="68"/>
      <c r="ET510" s="68"/>
      <c r="EU510" s="68"/>
      <c r="EV510" s="69"/>
    </row>
    <row r="511" spans="1:152" s="29" customFormat="1" ht="15.75" customHeight="1" x14ac:dyDescent="0.2">
      <c r="A511" s="60">
        <f>$A$115</f>
        <v>45731</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6442.94</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6397.87</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6366.58</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6361.3099999999995</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6418.7099999999991</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6416.2099999999991</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6385.2699999999995</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6459.3099999999995</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6359.4699999999993</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6359.84</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6377.6799999999994</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6387.23</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6373.8499999999995</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6360.17</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6360.73</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6361.5999999999995</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6361.4299999999994</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6361.48</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6393.94</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6438.66</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6380.25</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6356.7699999999995</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6589.01</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6475.9</v>
      </c>
      <c r="ER511" s="68"/>
      <c r="ES511" s="68"/>
      <c r="ET511" s="68"/>
      <c r="EU511" s="68"/>
      <c r="EV511" s="69"/>
    </row>
    <row r="512" spans="1:152" s="29" customFormat="1" ht="15.75" customHeight="1" x14ac:dyDescent="0.2">
      <c r="A512" s="60">
        <f>$A$116</f>
        <v>45732</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6376.78</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6361.9699999999993</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6362.11</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6362.1399999999994</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6365.5499999999993</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6364.66</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6361.15</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6360.82</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6361.0599999999995</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6360.91</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6361.01</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6360.8899999999994</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6361.07</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6361.0999999999995</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6361.57</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6362</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6362.0499999999993</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6362.0499999999993</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6379.78</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6403.26</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6384.4599999999991</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6358.1799999999994</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6469.1399999999994</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6402.0199999999995</v>
      </c>
      <c r="ER512" s="68"/>
      <c r="ES512" s="68"/>
      <c r="ET512" s="68"/>
      <c r="EU512" s="68"/>
      <c r="EV512" s="69"/>
    </row>
    <row r="513" spans="1:152" s="29" customFormat="1" ht="15.75" customHeight="1" x14ac:dyDescent="0.2">
      <c r="A513" s="60">
        <f>$A$117</f>
        <v>45733</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6385.9</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6369.76</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6363.91</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6362.12</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6374.86</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6384.82</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6406.5999999999995</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6546.58</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6360.87</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6428.9599999999991</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6455.17</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6441.34</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6402.3899999999994</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6394.94</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6377.29</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6368.99</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6372</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6379.2199999999993</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6469.98</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6504.42</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6451.26</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6358.17</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6544.9</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6463.92</v>
      </c>
      <c r="ER513" s="68"/>
      <c r="ES513" s="68"/>
      <c r="ET513" s="68"/>
      <c r="EU513" s="68"/>
      <c r="EV513" s="69"/>
    </row>
    <row r="514" spans="1:152" s="29" customFormat="1" ht="15.75" customHeight="1" x14ac:dyDescent="0.2">
      <c r="A514" s="60">
        <f>$A$118</f>
        <v>45734</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6443.36</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6393.75</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6385.61</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6377.11</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6405.2099999999991</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6417.5599999999995</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6465.17</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6567.09</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6366.45</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6445.03</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6470.7</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6461.32</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6424.37</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6419.07</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6402.83</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6386.74</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6391.0499999999993</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6395.4</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6473.3899999999994</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6517.61</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6470.5999999999995</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6387.42</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6462</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6383.95</v>
      </c>
      <c r="ER514" s="68"/>
      <c r="ES514" s="68"/>
      <c r="ET514" s="68"/>
      <c r="EU514" s="68"/>
      <c r="EV514" s="69"/>
    </row>
    <row r="515" spans="1:152" s="29" customFormat="1" ht="15.75" customHeight="1" x14ac:dyDescent="0.2">
      <c r="A515" s="60">
        <f>$A$119</f>
        <v>45735</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6370.83</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6368.3799999999992</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6366.59</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6365.5999999999995</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6367.78</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6438.49</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6494.5199999999995</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6579.86</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6412.2699999999995</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6502.99</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6542.4599999999991</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6537.59</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6519.84</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6505.59</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6503.12</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6501.92</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6493.49</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6488.7999999999993</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6572.7699999999995</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6571.3499999999995</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6537.9</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6460.57</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6541.8499999999995</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6480.6299999999992</v>
      </c>
      <c r="ER515" s="68"/>
      <c r="ES515" s="68"/>
      <c r="ET515" s="68"/>
      <c r="EU515" s="68"/>
      <c r="EV515" s="69"/>
    </row>
    <row r="516" spans="1:152" s="29" customFormat="1" ht="15.75" customHeight="1" x14ac:dyDescent="0.2">
      <c r="A516" s="60">
        <f>$A$120</f>
        <v>45736</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6394.6399999999994</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6370.73</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6361.49</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6361.53</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6403.2999999999993</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6382.62</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6412.6399999999994</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6570.98</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6387.49</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6489.9599999999991</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6493.12</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6482.4599999999991</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6452.26</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6457.57</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6456.76</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6470.09</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6462.07</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6446.6299999999992</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6542.11</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6592.8099999999995</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6551.2199999999993</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6479.07</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6542.29</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6437.2</v>
      </c>
      <c r="ER516" s="68"/>
      <c r="ES516" s="68"/>
      <c r="ET516" s="68"/>
      <c r="EU516" s="68"/>
      <c r="EV516" s="69"/>
    </row>
    <row r="517" spans="1:152" s="29" customFormat="1" ht="15.75" customHeight="1" x14ac:dyDescent="0.2">
      <c r="A517" s="60">
        <f>$A$121</f>
        <v>45737</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6392.5599999999995</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6367.8899999999994</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6362.19</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6362.1399999999994</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6375.82</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6377.49</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6405.41</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6548.01</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6380.7199999999993</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6475.6799999999994</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6508.07</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6487.9699999999993</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6462.4299999999994</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6467.79</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6472.33</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6481.12</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6482.0499999999993</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6518.6299999999992</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6607.7999999999993</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6585.7999999999993</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6562.3899999999994</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6467.5</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6588.17</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6459.3799999999992</v>
      </c>
      <c r="ER517" s="68"/>
      <c r="ES517" s="68"/>
      <c r="ET517" s="68"/>
      <c r="EU517" s="68"/>
      <c r="EV517" s="69"/>
    </row>
    <row r="518" spans="1:152" s="29" customFormat="1" ht="15.75" customHeight="1" x14ac:dyDescent="0.2">
      <c r="A518" s="60">
        <f>$A$122</f>
        <v>45738</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6393.26</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6363.6399999999994</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6361.95</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6362.04</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6377.12</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6369.91</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6361.61</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6402.3099999999995</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6361.36</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6375.3799999999992</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6418.4299999999994</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6424.1799999999994</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6411.87</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6406.0199999999995</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6361.73</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6361.8799999999992</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6361.8899999999994</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6361.87</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6357.78</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6359.7099999999991</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6460.4299999999994</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6365.59</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6571.65</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6463.8899999999994</v>
      </c>
      <c r="ER518" s="68"/>
      <c r="ES518" s="68"/>
      <c r="ET518" s="68"/>
      <c r="EU518" s="68"/>
      <c r="EV518" s="69"/>
    </row>
    <row r="519" spans="1:152" s="29" customFormat="1" ht="15.75" customHeight="1" x14ac:dyDescent="0.2">
      <c r="A519" s="60">
        <f>$A$123</f>
        <v>45739</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6390.3899999999994</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6361.9599999999991</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6362.16</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6362.09</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6368.7099999999991</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6361.92</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6361.15</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6360.65</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6360.7099999999991</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6360.9599999999991</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6361.16</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6361.11</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6361.16</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6361.25</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6361.6299999999992</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6361.6399999999994</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6361.78</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6361.84</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6357.51</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6359.0199999999995</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6358.95</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6377.0599999999995</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6544.28</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6456.8099999999995</v>
      </c>
      <c r="ER519" s="68"/>
      <c r="ES519" s="68"/>
      <c r="ET519" s="68"/>
      <c r="EU519" s="68"/>
      <c r="EV519" s="69"/>
    </row>
    <row r="520" spans="1:152" s="29" customFormat="1" ht="15.75" customHeight="1" x14ac:dyDescent="0.2">
      <c r="A520" s="60">
        <f>$A$124</f>
        <v>45740</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6377.5499999999993</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6362.42</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6362.5499999999993</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6362.16</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6367.49</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6370.15</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6384.6799999999994</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6505.54</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6361.49</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6461.5199999999995</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6417.99</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6416.12</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6498.59</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6505.54</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6518.25</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6523.41</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6525.15</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6513.33</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6580.8799999999992</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6597.16</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6553.9299999999994</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6466.3899999999994</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6513.23</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6425.78</v>
      </c>
      <c r="ER520" s="68"/>
      <c r="ES520" s="68"/>
      <c r="ET520" s="68"/>
      <c r="EU520" s="68"/>
      <c r="EV520" s="69"/>
    </row>
    <row r="521" spans="1:152" s="29" customFormat="1" ht="15.75" customHeight="1" x14ac:dyDescent="0.2">
      <c r="A521" s="60">
        <f>$A$125</f>
        <v>45741</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6365.5</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6362.58</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6362.66</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6362.65</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6362.42</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6362.3099999999995</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6367.03</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6479.3799999999992</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6361.3799999999992</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6432.44</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6395.23</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6394.61</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6489.41</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6496.09</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6506.3799999999992</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6511.5</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6508.37</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6500.2199999999993</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6582.4599999999991</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6564.9</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6517.09</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6426.3099999999995</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6506.29</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6426.28</v>
      </c>
      <c r="ER521" s="68"/>
      <c r="ES521" s="68"/>
      <c r="ET521" s="68"/>
      <c r="EU521" s="68"/>
      <c r="EV521" s="69"/>
    </row>
    <row r="522" spans="1:152" s="29" customFormat="1" ht="15.75" customHeight="1" x14ac:dyDescent="0.2">
      <c r="A522" s="60">
        <f>$A$126</f>
        <v>45742</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6384.7699999999995</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6364.79</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6363.3899999999994</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6362.67</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6377.5199999999995</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6379.7099999999991</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6407.87</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6568.6299999999992</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6387.34</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6495.28</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6454</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6460.2999999999993</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6557.3499999999995</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6558.87</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6573.4599999999991</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6574.66</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6574.42</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6565.26</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6654.2</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6637.49</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6602.66</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6521.98</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6634.2</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6483.91</v>
      </c>
      <c r="ER522" s="68"/>
      <c r="ES522" s="68"/>
      <c r="ET522" s="68"/>
      <c r="EU522" s="68"/>
      <c r="EV522" s="69"/>
    </row>
    <row r="523" spans="1:152" s="29" customFormat="1" ht="15.75" customHeight="1" x14ac:dyDescent="0.2">
      <c r="A523" s="60">
        <f>$A$127</f>
        <v>45743</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6384.5599999999995</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6362.2699999999995</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6362.45</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6362.4</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6372.8799999999992</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6372.09</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6390.5</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6543.45</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6360.48</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6419.9599999999991</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6437.92</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6444.44</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6497.9299999999994</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6516.67</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6556.17</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6563.51</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6560.78</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6549.84</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6638.0999999999995</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6616.87</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6579.9599999999991</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6491.5999999999995</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6622.75</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6472.86</v>
      </c>
      <c r="ER523" s="68"/>
      <c r="ES523" s="68"/>
      <c r="ET523" s="68"/>
      <c r="EU523" s="68"/>
      <c r="EV523" s="69"/>
    </row>
    <row r="524" spans="1:152" s="29" customFormat="1" ht="15.75" customHeight="1" x14ac:dyDescent="0.2">
      <c r="A524" s="60">
        <f>$A$128</f>
        <v>45744</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6374.12</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6362.17</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6362.34</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6362.36</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6362.3099999999995</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6362.1799999999994</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6369.33</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6510.61</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6361.24</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6392.32</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6410.86</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6416.07</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6467.2</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6483.42</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6518.5</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6525.24</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6525.19</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6519.6299999999992</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6595.84</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6571.01</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6539.23</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6452.3799999999992</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6558.61</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6433.09</v>
      </c>
      <c r="ER524" s="68"/>
      <c r="ES524" s="68"/>
      <c r="ET524" s="68"/>
      <c r="EU524" s="68"/>
      <c r="EV524" s="69"/>
    </row>
    <row r="525" spans="1:152" s="29" customFormat="1" ht="15.75" customHeight="1" x14ac:dyDescent="0.2">
      <c r="A525" s="60">
        <f>$A$129</f>
        <v>45745</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6380.2199999999993</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6362.3799999999992</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6362.4699999999993</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6362.45</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6369.5199999999995</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6367.7699999999995</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6361.78</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6383.49</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6361.65</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6365.33</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6401.24</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6405.7999999999993</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6395.84</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6391.24</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6362.0599999999995</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6362.1299999999992</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6362.1799999999994</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6361.66</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6359.03</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6358.7699999999995</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6426.41</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6358.8499999999995</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6488.04</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6409.9699999999993</v>
      </c>
      <c r="ER525" s="68"/>
      <c r="ES525" s="68"/>
      <c r="ET525" s="68"/>
      <c r="EU525" s="68"/>
      <c r="EV525" s="69"/>
    </row>
    <row r="526" spans="1:152" s="29" customFormat="1" ht="15.75" customHeight="1" x14ac:dyDescent="0.2">
      <c r="A526" s="60">
        <f>$A$130</f>
        <v>45746</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6381.33</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6361.8099999999995</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6361.91</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6362.04</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6366.53</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6361.82</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6360.78</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6360.74</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6361.2</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6361.51</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6361.5599999999995</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6361.62</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6361.66</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6361.87</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6361.82</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6362.0199999999995</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6362.0199999999995</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6362.08</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6359.6399999999994</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6358.1799999999994</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6360.57</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6382.66</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6536.95</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6417.32</v>
      </c>
      <c r="ER526" s="68"/>
      <c r="ES526" s="68"/>
      <c r="ET526" s="68"/>
      <c r="EU526" s="68"/>
      <c r="EV526" s="69"/>
    </row>
    <row r="527" spans="1:152" s="29" customFormat="1" ht="15.75" customHeight="1" x14ac:dyDescent="0.2">
      <c r="A527" s="60">
        <f>$A$131</f>
        <v>45747</v>
      </c>
      <c r="B527" s="61"/>
      <c r="C527" s="61"/>
      <c r="D527" s="61"/>
      <c r="E527" s="61"/>
      <c r="F527" s="61"/>
      <c r="G527" s="61"/>
      <c r="H527" s="62"/>
      <c r="I527" s="63">
        <f>IF($A527="-","-",ROUND(VLOOKUP($A527+ROUND(LEFT(I$496,1)/24,5),'[1]ОАО "АТС"'!$A$57:$F$800,6,FALSE)+HLOOKUP($DL$494,'[1]Сбытовая надбавка'!$F$5:$H$6,2,FALSE),2)+'[1]Иные услуги'!$C$6+HLOOKUP($DR$493,'[1]Услуги по передаче'!$G$5:$J$7,2,FALSE))</f>
        <v>6396.8499999999995</v>
      </c>
      <c r="J527" s="68"/>
      <c r="K527" s="68"/>
      <c r="L527" s="68"/>
      <c r="M527" s="68"/>
      <c r="N527" s="69"/>
      <c r="O527" s="63">
        <f>IF($A527="-","-",ROUND(VLOOKUP($A527+ROUND(LEFT(O$496,1)/24,5),'[1]ОАО "АТС"'!$A$57:$F$800,6,FALSE)+HLOOKUP($DL$494,'[1]Сбытовая надбавка'!$F$5:$H$6,2,FALSE),2)+'[1]Иные услуги'!$C$6+HLOOKUP($DR$493,'[1]Услуги по передаче'!$G$5:$J$7,2,FALSE))</f>
        <v>6362.0199999999995</v>
      </c>
      <c r="P527" s="68"/>
      <c r="Q527" s="68"/>
      <c r="R527" s="68"/>
      <c r="S527" s="68"/>
      <c r="T527" s="69"/>
      <c r="U527" s="63">
        <f>IF($A527="-","-",ROUND(VLOOKUP($A527+ROUND(LEFT(U$496,1)/24,5),'[1]ОАО "АТС"'!$A$57:$F$800,6,FALSE)+HLOOKUP($DL$494,'[1]Сбытовая надбавка'!$F$5:$H$6,2,FALSE),2)+'[1]Иные услуги'!$C$6+HLOOKUP($DR$493,'[1]Услуги по передаче'!$G$5:$J$7,2,FALSE))</f>
        <v>6362.26</v>
      </c>
      <c r="V527" s="68"/>
      <c r="W527" s="68"/>
      <c r="X527" s="68"/>
      <c r="Y527" s="68"/>
      <c r="Z527" s="69"/>
      <c r="AA527" s="63">
        <f>IF($A527="-","-",ROUND(VLOOKUP($A527+ROUND(LEFT(AA$496,1)/24,5),'[1]ОАО "АТС"'!$A$57:$F$800,6,FALSE)+HLOOKUP($DL$494,'[1]Сбытовая надбавка'!$F$5:$H$6,2,FALSE),2)+'[1]Иные услуги'!$C$6+HLOOKUP($DR$493,'[1]Услуги по передаче'!$G$5:$J$7,2,FALSE))</f>
        <v>6362.2999999999993</v>
      </c>
      <c r="AB527" s="68"/>
      <c r="AC527" s="68"/>
      <c r="AD527" s="68"/>
      <c r="AE527" s="68"/>
      <c r="AF527" s="69"/>
      <c r="AG527" s="63">
        <f>IF($A527="-","-",ROUND(VLOOKUP($A527+ROUND(LEFT(AG$496,1)/24,5),'[1]ОАО "АТС"'!$A$57:$F$800,6,FALSE)+HLOOKUP($DL$494,'[1]Сбытовая надбавка'!$F$5:$H$6,2,FALSE),2)+'[1]Иные услуги'!$C$6+HLOOKUP($DR$493,'[1]Услуги по передаче'!$G$5:$J$7,2,FALSE))</f>
        <v>6368.07</v>
      </c>
      <c r="AH527" s="68"/>
      <c r="AI527" s="68"/>
      <c r="AJ527" s="68"/>
      <c r="AK527" s="68"/>
      <c r="AL527" s="69"/>
      <c r="AM527" s="63">
        <f>IF($A527="-","-",ROUND(VLOOKUP($A527+ROUND(LEFT(AM$496,1)/24,5),'[1]ОАО "АТС"'!$A$57:$F$800,6,FALSE)+HLOOKUP($DL$494,'[1]Сбытовая надбавка'!$F$5:$H$6,2,FALSE),2)+'[1]Иные услуги'!$C$6+HLOOKUP($DR$493,'[1]Услуги по передаче'!$G$5:$J$7,2,FALSE))</f>
        <v>6364.3099999999995</v>
      </c>
      <c r="AN527" s="68"/>
      <c r="AO527" s="68"/>
      <c r="AP527" s="68"/>
      <c r="AQ527" s="68"/>
      <c r="AR527" s="69"/>
      <c r="AS527" s="63">
        <f>IF($A527="-","-",ROUND(VLOOKUP($A527+ROUND(LEFT(AS$496,1)/24,5),'[1]ОАО "АТС"'!$A$57:$F$800,6,FALSE)+HLOOKUP($DL$494,'[1]Сбытовая надбавка'!$F$5:$H$6,2,FALSE),2)+'[1]Иные услуги'!$C$6+HLOOKUP($DR$493,'[1]Услуги по передаче'!$G$5:$J$7,2,FALSE))</f>
        <v>6361.19</v>
      </c>
      <c r="AT527" s="68"/>
      <c r="AU527" s="68"/>
      <c r="AV527" s="68"/>
      <c r="AW527" s="68"/>
      <c r="AX527" s="69"/>
      <c r="AY527" s="63">
        <f>IF($A527="-","-",ROUND(VLOOKUP($A527+ROUND(LEFT(AY$496,1)/24,5),'[1]ОАО "АТС"'!$A$57:$F$800,6,FALSE)+HLOOKUP($DL$494,'[1]Сбытовая надбавка'!$F$5:$H$6,2,FALSE),2)+'[1]Иные услуги'!$C$6+HLOOKUP($DR$493,'[1]Услуги по передаче'!$G$5:$J$7,2,FALSE))</f>
        <v>6405.7099999999991</v>
      </c>
      <c r="AZ527" s="68"/>
      <c r="BA527" s="68"/>
      <c r="BB527" s="68"/>
      <c r="BC527" s="68"/>
      <c r="BD527" s="69"/>
      <c r="BE527" s="63">
        <f>IF($A527="-","-",ROUND(VLOOKUP($A527+ROUND(LEFT(BE$496,1)/24,5),'[1]ОАО "АТС"'!$A$57:$F$800,6,FALSE)+HLOOKUP($DL$494,'[1]Сбытовая надбавка'!$F$5:$H$6,2,FALSE),2)+'[1]Иные услуги'!$C$6+HLOOKUP($DR$493,'[1]Услуги по передаче'!$G$5:$J$7,2,FALSE))</f>
        <v>6361.19</v>
      </c>
      <c r="BF527" s="68"/>
      <c r="BG527" s="68"/>
      <c r="BH527" s="68"/>
      <c r="BI527" s="68"/>
      <c r="BJ527" s="69"/>
      <c r="BK527" s="63">
        <f>IF($A527="-","-",ROUND(VLOOKUP($A527+ROUND(LEFT(BK$496,1)/24,5),'[1]ОАО "АТС"'!$A$57:$F$800,6,FALSE)+HLOOKUP($DL$494,'[1]Сбытовая надбавка'!$F$5:$H$6,2,FALSE),2)+'[1]Иные услуги'!$C$6+HLOOKUP($DR$493,'[1]Услуги по передаче'!$G$5:$J$7,2,FALSE))</f>
        <v>6365.7199999999993</v>
      </c>
      <c r="BL527" s="68"/>
      <c r="BM527" s="68"/>
      <c r="BN527" s="68"/>
      <c r="BO527" s="68"/>
      <c r="BP527" s="69"/>
      <c r="BQ527" s="63">
        <f>IF($A527="-","-",ROUND(VLOOKUP($A527+ROUND(LEFT(BQ$496,2)/24,5),'[1]ОАО "АТС"'!$A$57:$F$800,6,FALSE)+HLOOKUP($DL$494,'[1]Сбытовая надбавка'!$F$5:$H$6,2,FALSE),2)+'[1]Иные услуги'!$C$6+HLOOKUP($DR$493,'[1]Услуги по передаче'!$G$5:$J$7,2,FALSE))</f>
        <v>6413.41</v>
      </c>
      <c r="BR527" s="68"/>
      <c r="BS527" s="68"/>
      <c r="BT527" s="68"/>
      <c r="BU527" s="68"/>
      <c r="BV527" s="69"/>
      <c r="BW527" s="63">
        <f>IF($A527="-","-",ROUND(VLOOKUP($A527+ROUND(LEFT(BW$496,2)/24,5),'[1]ОАО "АТС"'!$A$57:$F$800,6,FALSE)+HLOOKUP($DL$494,'[1]Сбытовая надбавка'!$F$5:$H$6,2,FALSE),2)+'[1]Иные услуги'!$C$6+HLOOKUP($DR$493,'[1]Услуги по передаче'!$G$5:$J$7,2,FALSE))</f>
        <v>6419.16</v>
      </c>
      <c r="BX527" s="68"/>
      <c r="BY527" s="68"/>
      <c r="BZ527" s="68"/>
      <c r="CA527" s="68"/>
      <c r="CB527" s="69"/>
      <c r="CC527" s="63">
        <f>IF($A527="-","-",ROUND(VLOOKUP($A527+ROUND(LEFT(CC$496,2)/24,5),'[1]ОАО "АТС"'!$A$57:$F$800,6,FALSE)+HLOOKUP($DL$494,'[1]Сбытовая надбавка'!$F$5:$H$6,2,FALSE),2)+'[1]Иные услуги'!$C$6+HLOOKUP($DR$493,'[1]Услуги по передаче'!$G$5:$J$7,2,FALSE))</f>
        <v>6406.37</v>
      </c>
      <c r="CD527" s="68"/>
      <c r="CE527" s="68"/>
      <c r="CF527" s="68"/>
      <c r="CG527" s="68"/>
      <c r="CH527" s="69"/>
      <c r="CI527" s="63">
        <f>IF($A527="-","-",ROUND(VLOOKUP($A527+ROUND(LEFT(CI$496,2)/24,5),'[1]ОАО "АТС"'!$A$57:$F$800,6,FALSE)+HLOOKUP($DL$494,'[1]Сбытовая надбавка'!$F$5:$H$6,2,FALSE),2)+'[1]Иные услуги'!$C$6+HLOOKUP($DR$493,'[1]Услуги по передаче'!$G$5:$J$7,2,FALSE))</f>
        <v>6399.66</v>
      </c>
      <c r="CJ527" s="68"/>
      <c r="CK527" s="68"/>
      <c r="CL527" s="68"/>
      <c r="CM527" s="68"/>
      <c r="CN527" s="69"/>
      <c r="CO527" s="63">
        <f>IF($A527="-","-",ROUND(VLOOKUP($A527+ROUND(LEFT(CO$496,2)/24,5),'[1]ОАО "АТС"'!$A$57:$F$800,6,FALSE)+HLOOKUP($DL$494,'[1]Сбытовая надбавка'!$F$5:$H$6,2,FALSE),2)+'[1]Иные услуги'!$C$6+HLOOKUP($DR$493,'[1]Услуги по передаче'!$G$5:$J$7,2,FALSE))</f>
        <v>6360.66</v>
      </c>
      <c r="CP527" s="68"/>
      <c r="CQ527" s="68"/>
      <c r="CR527" s="68"/>
      <c r="CS527" s="68"/>
      <c r="CT527" s="69"/>
      <c r="CU527" s="63">
        <f>IF($A527="-","-",ROUND(VLOOKUP($A527+ROUND(LEFT(CU$496,2)/24,5),'[1]ОАО "АТС"'!$A$57:$F$800,6,FALSE)+HLOOKUP($DL$494,'[1]Сбытовая надбавка'!$F$5:$H$6,2,FALSE),2)+'[1]Иные услуги'!$C$6+HLOOKUP($DR$493,'[1]Услуги по передаче'!$G$5:$J$7,2,FALSE))</f>
        <v>6360.48</v>
      </c>
      <c r="CV527" s="68"/>
      <c r="CW527" s="68"/>
      <c r="CX527" s="68"/>
      <c r="CY527" s="68"/>
      <c r="CZ527" s="69"/>
      <c r="DA527" s="63">
        <f>IF($A527="-","-",ROUND(VLOOKUP($A527+ROUND(LEFT(DA$496,2)/24,5),'[1]ОАО "АТС"'!$A$57:$F$800,6,FALSE)+HLOOKUP($DL$494,'[1]Сбытовая надбавка'!$F$5:$H$6,2,FALSE),2)+'[1]Иные услуги'!$C$6+HLOOKUP($DR$493,'[1]Услуги по передаче'!$G$5:$J$7,2,FALSE))</f>
        <v>6360.91</v>
      </c>
      <c r="DB527" s="68"/>
      <c r="DC527" s="68"/>
      <c r="DD527" s="68"/>
      <c r="DE527" s="68"/>
      <c r="DF527" s="69"/>
      <c r="DG527" s="63">
        <f>IF($A527="-","-",ROUND(VLOOKUP($A527+ROUND(LEFT(DG$496,2)/24,5),'[1]ОАО "АТС"'!$A$57:$F$800,6,FALSE)+HLOOKUP($DL$494,'[1]Сбытовая надбавка'!$F$5:$H$6,2,FALSE),2)+'[1]Иные услуги'!$C$6+HLOOKUP($DR$493,'[1]Услуги по передаче'!$G$5:$J$7,2,FALSE))</f>
        <v>6361.51</v>
      </c>
      <c r="DH527" s="68"/>
      <c r="DI527" s="68"/>
      <c r="DJ527" s="68"/>
      <c r="DK527" s="68"/>
      <c r="DL527" s="69"/>
      <c r="DM527" s="63">
        <f>IF($A527="-","-",ROUND(VLOOKUP($A527+ROUND(LEFT(DM$496,2)/24,5),'[1]ОАО "АТС"'!$A$57:$F$800,6,FALSE)+HLOOKUP($DL$494,'[1]Сбытовая надбавка'!$F$5:$H$6,2,FALSE),2)+'[1]Иные услуги'!$C$6+HLOOKUP($DR$493,'[1]Услуги по передаче'!$G$5:$J$7,2,FALSE))</f>
        <v>6359.23</v>
      </c>
      <c r="DN527" s="68"/>
      <c r="DO527" s="68"/>
      <c r="DP527" s="68"/>
      <c r="DQ527" s="68"/>
      <c r="DR527" s="69"/>
      <c r="DS527" s="63">
        <f>IF($A527="-","-",ROUND(VLOOKUP($A527+ROUND(LEFT(DS$496,2)/24,5),'[1]ОАО "АТС"'!$A$57:$F$800,6,FALSE)+HLOOKUP($DL$494,'[1]Сбытовая надбавка'!$F$5:$H$6,2,FALSE),2)+'[1]Иные услуги'!$C$6+HLOOKUP($DR$493,'[1]Услуги по передаче'!$G$5:$J$7,2,FALSE))</f>
        <v>6358.6299999999992</v>
      </c>
      <c r="DT527" s="68"/>
      <c r="DU527" s="68"/>
      <c r="DV527" s="68"/>
      <c r="DW527" s="68"/>
      <c r="DX527" s="69"/>
      <c r="DY527" s="63">
        <f>IF($A527="-","-",ROUND(VLOOKUP($A527+ROUND(LEFT(DY$496,2)/24,5),'[1]ОАО "АТС"'!$A$57:$F$800,6,FALSE)+HLOOKUP($DL$494,'[1]Сбытовая надбавка'!$F$5:$H$6,2,FALSE),2)+'[1]Иные услуги'!$C$6+HLOOKUP($DR$493,'[1]Услуги по передаче'!$G$5:$J$7,2,FALSE))</f>
        <v>6439.48</v>
      </c>
      <c r="DZ527" s="68"/>
      <c r="EA527" s="68"/>
      <c r="EB527" s="68"/>
      <c r="EC527" s="68"/>
      <c r="ED527" s="69"/>
      <c r="EE527" s="63">
        <f>IF($A527="-","-",ROUND(VLOOKUP($A527+ROUND(LEFT(EE$496,2)/24,5),'[1]ОАО "АТС"'!$A$57:$F$800,6,FALSE)+HLOOKUP($DL$494,'[1]Сбытовая надбавка'!$F$5:$H$6,2,FALSE),2)+'[1]Иные услуги'!$C$6+HLOOKUP($DR$493,'[1]Услуги по передаче'!$G$5:$J$7,2,FALSE))</f>
        <v>6359.7</v>
      </c>
      <c r="EF527" s="68"/>
      <c r="EG527" s="68"/>
      <c r="EH527" s="68"/>
      <c r="EI527" s="68"/>
      <c r="EJ527" s="69"/>
      <c r="EK527" s="63">
        <f>IF($A527="-","-",ROUND(VLOOKUP($A527+ROUND(LEFT(EK$496,2)/24,5),'[1]ОАО "АТС"'!$A$57:$F$800,6,FALSE)+HLOOKUP($DL$494,'[1]Сбытовая надбавка'!$F$5:$H$6,2,FALSE),2)+'[1]Иные услуги'!$C$6+HLOOKUP($DR$493,'[1]Услуги по передаче'!$G$5:$J$7,2,FALSE))</f>
        <v>6551.67</v>
      </c>
      <c r="EL527" s="68"/>
      <c r="EM527" s="68"/>
      <c r="EN527" s="68"/>
      <c r="EO527" s="68"/>
      <c r="EP527" s="69"/>
      <c r="EQ527" s="63">
        <f>IF($A527="-","-",ROUND(VLOOKUP($A527+ROUND(LEFT(EQ$496,2)/24,5),'[1]ОАО "АТС"'!$A$57:$F$800,6,FALSE)+HLOOKUP($DL$494,'[1]Сбытовая надбавка'!$F$5:$H$6,2,FALSE),2)+'[1]Иные услуги'!$C$6+HLOOKUP($DR$493,'[1]Услуги по передаче'!$G$5:$J$7,2,FALSE))</f>
        <v>6406.61</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612682.84</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45717</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2539.09</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2447.04</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2408.44</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2397.79</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2401.9699999999998</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2442.63</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2601.81</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2648.61</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2435.6</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2545.42</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2630.87</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2646.16</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2603.1999999999998</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2606.46</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2597.36</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2602.36</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2600.33</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2614.67</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2830.12</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2835.87</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2716.41</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2689.98</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2635.89</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2582.9899999999998</v>
      </c>
      <c r="ER542" s="68"/>
      <c r="ES542" s="68"/>
      <c r="ET542" s="68"/>
      <c r="EU542" s="68"/>
      <c r="EV542" s="69"/>
    </row>
    <row r="543" spans="1:152" s="29" customFormat="1" ht="15.75" customHeight="1" x14ac:dyDescent="0.2">
      <c r="A543" s="60">
        <f>$A$102</f>
        <v>45718</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2495.89</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2413.1</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2367.44</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2359.4299999999998</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2382.2799999999997</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2417.46</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2548.62</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2617.88</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2376.37</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2475.85</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2556.86</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2568.5499999999997</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2586.58</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2577.6</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2575.62</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2544.4699999999998</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2553.4499999999998</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2587.14</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2736.22</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2768.0699999999997</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2745.45</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2704.25</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2721.37</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2623.1</v>
      </c>
      <c r="ER543" s="68"/>
      <c r="ES543" s="68"/>
      <c r="ET543" s="68"/>
      <c r="EU543" s="68"/>
      <c r="EV543" s="69"/>
    </row>
    <row r="544" spans="1:152" s="29" customFormat="1" ht="15.75" customHeight="1" x14ac:dyDescent="0.2">
      <c r="A544" s="60">
        <f>$A$103</f>
        <v>45719</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2505.08</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2430.64</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2386.9899999999998</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2379.7799999999997</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2397.7799999999997</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2477.2199999999998</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2652.67</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2865.9</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2622.37</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2817.25</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2938.66</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2935.79</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2931.35</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2921.0699999999997</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2797.11</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2778.08</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2751.89</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2729.13</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2906.59</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2938.41</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2814.61</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2783.97</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2702.65</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2598.2799999999997</v>
      </c>
      <c r="ER544" s="68"/>
      <c r="ES544" s="68"/>
      <c r="ET544" s="68"/>
      <c r="EU544" s="68"/>
      <c r="EV544" s="69"/>
    </row>
    <row r="545" spans="1:152" s="29" customFormat="1" ht="15.75" customHeight="1" x14ac:dyDescent="0.2">
      <c r="A545" s="60">
        <f>$A$104</f>
        <v>45720</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2435.33</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2374.21</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2338.27</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2335.31</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2358.84</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2409.1799999999998</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2562.73</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2708.34</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2501.83</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2611.81</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2662.5699999999997</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2657.84</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2664.72</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2666.36</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2670.5699999999997</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2652.7799999999997</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2634.61</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2639.0099999999998</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2727.66</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2721.5699999999997</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2703.96</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2632.33</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2625.25</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2458.14</v>
      </c>
      <c r="ER545" s="68"/>
      <c r="ES545" s="68"/>
      <c r="ET545" s="68"/>
      <c r="EU545" s="68"/>
      <c r="EV545" s="69"/>
    </row>
    <row r="546" spans="1:152" s="29" customFormat="1" ht="15.75" customHeight="1" x14ac:dyDescent="0.2">
      <c r="A546" s="60">
        <f>$A$105</f>
        <v>45721</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2322.29</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2298.4499999999998</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2290.7999999999997</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2297.1</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2299.8199999999997</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2340.62</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2511.31</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2682.2</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2489.98</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2613.87</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2664.43</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2686.7799999999997</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2660.46</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2657.91</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2665.14</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2648.74</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2634.91</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2646.09</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2737.13</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2737.5299999999997</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2723</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2615.42</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2621.52</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2470.56</v>
      </c>
      <c r="ER546" s="68"/>
      <c r="ES546" s="68"/>
      <c r="ET546" s="68"/>
      <c r="EU546" s="68"/>
      <c r="EV546" s="69"/>
    </row>
    <row r="547" spans="1:152" s="29" customFormat="1" ht="15.75" customHeight="1" x14ac:dyDescent="0.2">
      <c r="A547" s="60">
        <f>$A$106</f>
        <v>45722</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2440.96</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2404.5699999999997</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2377.7399999999998</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2372.0699999999997</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2380.69</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2429.09</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2631.89</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2834.97</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2506.2399999999998</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2862.85</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2990.33</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3020.7799999999997</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3015.18</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3008.14</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2990.44</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2949.7599999999998</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2909.67</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2644.25</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2749.23</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2791.84</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3010.23</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2883.5</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2758.93</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2596.5099999999998</v>
      </c>
      <c r="ER547" s="68"/>
      <c r="ES547" s="68"/>
      <c r="ET547" s="68"/>
      <c r="EU547" s="68"/>
      <c r="EV547" s="69"/>
    </row>
    <row r="548" spans="1:152" s="29" customFormat="1" ht="15.75" customHeight="1" x14ac:dyDescent="0.2">
      <c r="A548" s="60">
        <f>$A$107</f>
        <v>45723</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2473.6999999999998</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2404.5</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2377.2999999999997</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2371.52</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2390.1799999999998</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2462.79</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2683.41</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2775.17</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2478.44</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2821.83</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2962.99</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2994.5699999999997</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2980.12</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3012.17</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3002.5699999999997</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2963.58</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2923.2</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2737.96</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2821.73</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3163.74</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3017.47</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2889.65</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2790.2599999999998</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2605.29</v>
      </c>
      <c r="ER548" s="68"/>
      <c r="ES548" s="68"/>
      <c r="ET548" s="68"/>
      <c r="EU548" s="68"/>
      <c r="EV548" s="69"/>
    </row>
    <row r="549" spans="1:152" s="29" customFormat="1" ht="15.75" customHeight="1" x14ac:dyDescent="0.2">
      <c r="A549" s="60">
        <f>$A$108</f>
        <v>45724</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2506.0499999999997</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2454.9699999999998</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2425.5</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2416.1</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2424.37</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2460.14</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2677.19</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2953.88</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2404.41</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2671.33</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2834.85</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2866.04</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2871.12</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2888</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2835.42</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2821.23</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2824.5299999999997</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2911.2</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3192.91</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3103.69</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2942.54</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2841.08</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2780.75</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2636.73</v>
      </c>
      <c r="ER549" s="68"/>
      <c r="ES549" s="68"/>
      <c r="ET549" s="68"/>
      <c r="EU549" s="68"/>
      <c r="EV549" s="69"/>
    </row>
    <row r="550" spans="1:152" s="29" customFormat="1" ht="15.75" customHeight="1" x14ac:dyDescent="0.2">
      <c r="A550" s="60">
        <f>$A$109</f>
        <v>45725</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2568.83</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2516.75</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2357.71</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2335.1999999999998</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2339.15</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2396.6</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2475.12</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2490.89</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2276.1</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2504.62</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2645.81</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2694.79</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2698</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2699.3199999999997</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2693.08</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2680.94</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2837.13</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2987.69</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2627.96</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3057.67</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2947.91</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2797.49</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2907.95</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2727.13</v>
      </c>
      <c r="ER550" s="68"/>
      <c r="ES550" s="68"/>
      <c r="ET550" s="68"/>
      <c r="EU550" s="68"/>
      <c r="EV550" s="69"/>
    </row>
    <row r="551" spans="1:152" s="29" customFormat="1" ht="15.75" customHeight="1" x14ac:dyDescent="0.2">
      <c r="A551" s="60">
        <f>$A$110</f>
        <v>45726</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2500.02</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2454.42</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2385.56</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2377.84</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2390.0699999999997</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2457.27</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2685.7999999999997</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3090.36</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2484.79</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2649.21</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2680.73</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2998.7999999999997</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2688.96</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2710.5699999999997</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3032.36</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2728.6</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2961.74</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3032.12</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2796.13</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2857.93</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3062.79</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2897.88</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2914.69</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2695.88</v>
      </c>
      <c r="ER551" s="68"/>
      <c r="ES551" s="68"/>
      <c r="ET551" s="68"/>
      <c r="EU551" s="68"/>
      <c r="EV551" s="69"/>
    </row>
    <row r="552" spans="1:152" s="29" customFormat="1" ht="15.75" customHeight="1" x14ac:dyDescent="0.2">
      <c r="A552" s="60">
        <f>$A$111</f>
        <v>45727</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2399.0099999999998</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2316.16</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2350.33</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2343.58</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2358.23</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2413.7999999999997</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2617.3199999999997</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2749</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2424.04</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2796.09</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2602.66</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2627.11</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2637.3199999999997</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2644.41</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2989.47</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2966.18</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2921.85</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2992.45</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2713.16</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2721.41</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2732.45</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2865.25</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2900.35</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2675.39</v>
      </c>
      <c r="ER552" s="68"/>
      <c r="ES552" s="68"/>
      <c r="ET552" s="68"/>
      <c r="EU552" s="68"/>
      <c r="EV552" s="69"/>
    </row>
    <row r="553" spans="1:152" s="29" customFormat="1" ht="15.75" customHeight="1" x14ac:dyDescent="0.2">
      <c r="A553" s="60">
        <f>$A$112</f>
        <v>45728</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2340.08</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2312.88</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2305.56</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2300.85</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2321.96</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2343</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2436.64</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2548.9</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2366.87</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2454.7999999999997</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2467.27</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2467.87</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2439.61</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2430.35</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2408.2199999999998</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2397.31</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2380.2599999999998</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2378.81</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2465.83</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2496.35</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2465.04</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2380.86</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2524.81</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2391.1999999999998</v>
      </c>
      <c r="ER553" s="68"/>
      <c r="ES553" s="68"/>
      <c r="ET553" s="68"/>
      <c r="EU553" s="68"/>
      <c r="EV553" s="69"/>
    </row>
    <row r="554" spans="1:152" s="29" customFormat="1" ht="15.75" customHeight="1" x14ac:dyDescent="0.2">
      <c r="A554" s="60">
        <f>$A$113</f>
        <v>45729</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2320.67</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2299.0299999999997</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2292.9299999999998</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2289.04</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2313.4499999999998</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2332.13</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2416.85</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2518.29</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2352.7599999999998</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2452.36</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2501.25</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2495.96</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2475.06</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2461.34</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2459.98</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2457.4899999999998</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2446.4</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2435.98</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2533.5</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2533.27</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2500.2999999999997</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2418.56</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2526.21</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2383.65</v>
      </c>
      <c r="ER554" s="68"/>
      <c r="ES554" s="68"/>
      <c r="ET554" s="68"/>
      <c r="EU554" s="68"/>
      <c r="EV554" s="69"/>
    </row>
    <row r="555" spans="1:152" s="29" customFormat="1" ht="15.75" customHeight="1" x14ac:dyDescent="0.2">
      <c r="A555" s="60">
        <f>$A$114</f>
        <v>45730</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2321.9699999999998</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2303.5299999999997</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2297.2999999999997</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2297.3199999999997</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2319.84</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2329.69</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2402.31</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2528.5299999999997</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2352.61</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2449.2799999999997</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2459.67</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2460.0699999999997</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2421.85</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2411.89</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2405.19</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2396.36</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2379.39</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2379.21</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2490.85</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2522.1999999999998</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2486.88</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2417.94</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2545.54</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2421.44</v>
      </c>
      <c r="ER555" s="68"/>
      <c r="ES555" s="68"/>
      <c r="ET555" s="68"/>
      <c r="EU555" s="68"/>
      <c r="EV555" s="69"/>
    </row>
    <row r="556" spans="1:152" s="29" customFormat="1" ht="15.75" customHeight="1" x14ac:dyDescent="0.2">
      <c r="A556" s="60">
        <f>$A$115</f>
        <v>45731</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2360.69</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2315.62</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2284.33</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2279.06</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2336.46</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2333.96</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2303.02</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2377.06</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2277.2199999999998</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2277.59</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2295.4299999999998</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2304.98</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2291.6</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2277.92</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2278.48</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2279.35</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2279.1799999999998</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2279.23</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2311.69</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2356.41</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2298</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2274.52</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2506.7599999999998</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2393.65</v>
      </c>
      <c r="ER556" s="68"/>
      <c r="ES556" s="68"/>
      <c r="ET556" s="68"/>
      <c r="EU556" s="68"/>
      <c r="EV556" s="69"/>
    </row>
    <row r="557" spans="1:152" s="29" customFormat="1" ht="15.75" customHeight="1" x14ac:dyDescent="0.2">
      <c r="A557" s="60">
        <f>$A$116</f>
        <v>45732</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2294.5299999999997</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2279.7199999999998</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2279.86</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2279.89</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2283.2999999999997</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2282.41</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2278.9</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2278.5699999999997</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2278.81</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2278.66</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2278.7599999999998</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2278.64</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2278.8199999999997</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2278.85</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2279.3199999999997</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2279.75</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2279.7999999999997</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2279.7999999999997</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2297.5299999999997</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2321.0099999999998</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2302.21</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2275.9299999999998</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2386.89</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2319.77</v>
      </c>
      <c r="ER557" s="68"/>
      <c r="ES557" s="68"/>
      <c r="ET557" s="68"/>
      <c r="EU557" s="68"/>
      <c r="EV557" s="69"/>
    </row>
    <row r="558" spans="1:152" s="29" customFormat="1" ht="15.75" customHeight="1" x14ac:dyDescent="0.2">
      <c r="A558" s="60">
        <f>$A$117</f>
        <v>45733</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2303.65</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2287.5099999999998</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2281.66</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2279.87</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2292.61</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2302.5699999999997</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2324.35</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2464.33</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2278.62</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2346.71</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2372.92</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2359.09</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2320.14</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2312.69</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2295.04</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2286.7399999999998</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2289.75</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2296.9699999999998</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2387.73</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2422.17</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2369.0099999999998</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2275.92</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2462.65</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2381.67</v>
      </c>
      <c r="ER558" s="68"/>
      <c r="ES558" s="68"/>
      <c r="ET558" s="68"/>
      <c r="EU558" s="68"/>
      <c r="EV558" s="69"/>
    </row>
    <row r="559" spans="1:152" s="29" customFormat="1" ht="15.75" customHeight="1" x14ac:dyDescent="0.2">
      <c r="A559" s="60">
        <f>$A$118</f>
        <v>45734</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2361.11</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2311.5</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2303.36</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2294.86</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2322.96</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2335.31</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2382.92</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2484.84</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2284.1999999999998</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2362.7799999999997</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2388.4499999999998</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2379.0699999999997</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2342.12</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2336.8199999999997</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2320.58</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2304.4899999999998</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2308.7999999999997</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2313.15</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2391.14</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2435.36</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2388.35</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2305.17</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2379.75</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2301.6999999999998</v>
      </c>
      <c r="ER559" s="68"/>
      <c r="ES559" s="68"/>
      <c r="ET559" s="68"/>
      <c r="EU559" s="68"/>
      <c r="EV559" s="69"/>
    </row>
    <row r="560" spans="1:152" s="29" customFormat="1" ht="15.75" customHeight="1" x14ac:dyDescent="0.2">
      <c r="A560" s="60">
        <f>$A$119</f>
        <v>45735</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2288.58</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2286.13</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2284.34</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2283.35</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2285.5299999999997</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2356.2399999999998</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2412.27</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2497.61</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2330.02</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2420.7399999999998</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2460.21</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2455.34</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2437.59</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2423.34</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2420.87</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2419.67</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2411.2399999999998</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2406.5499999999997</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2490.52</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2489.1</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2455.65</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2378.3199999999997</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2459.6</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2398.38</v>
      </c>
      <c r="ER560" s="68"/>
      <c r="ES560" s="68"/>
      <c r="ET560" s="68"/>
      <c r="EU560" s="68"/>
      <c r="EV560" s="69"/>
    </row>
    <row r="561" spans="1:152" s="29" customFormat="1" ht="15.75" customHeight="1" x14ac:dyDescent="0.2">
      <c r="A561" s="60">
        <f>$A$120</f>
        <v>45736</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2312.39</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2288.48</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2279.2399999999998</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2279.2799999999997</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2321.0499999999997</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2300.37</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2330.39</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2488.73</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2305.2399999999998</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2407.71</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2410.87</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2400.21</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2370.0099999999998</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2375.3199999999997</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2374.5099999999998</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2387.84</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2379.8199999999997</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2364.38</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2459.86</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2510.56</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2468.9699999999998</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2396.8199999999997</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2460.04</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2354.9499999999998</v>
      </c>
      <c r="ER561" s="68"/>
      <c r="ES561" s="68"/>
      <c r="ET561" s="68"/>
      <c r="EU561" s="68"/>
      <c r="EV561" s="69"/>
    </row>
    <row r="562" spans="1:152" s="29" customFormat="1" ht="15.75" customHeight="1" x14ac:dyDescent="0.2">
      <c r="A562" s="60">
        <f>$A$121</f>
        <v>45737</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2310.31</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2285.64</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2279.94</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2279.89</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2293.5699999999997</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2295.2399999999998</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2323.16</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2465.7599999999998</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2298.4699999999998</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2393.4299999999998</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2425.8199999999997</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2405.7199999999998</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2380.1799999999998</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2385.54</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2390.08</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2398.87</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2399.7999999999997</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2436.38</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2525.5499999999997</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2503.5499999999997</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2480.14</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2385.25</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2505.92</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2377.13</v>
      </c>
      <c r="ER562" s="68"/>
      <c r="ES562" s="68"/>
      <c r="ET562" s="68"/>
      <c r="EU562" s="68"/>
      <c r="EV562" s="69"/>
    </row>
    <row r="563" spans="1:152" s="29" customFormat="1" ht="15.75" customHeight="1" x14ac:dyDescent="0.2">
      <c r="A563" s="60">
        <f>$A$122</f>
        <v>45738</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2311.0099999999998</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2281.39</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2279.6999999999998</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2279.79</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2294.87</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2287.66</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2279.36</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2320.06</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2279.11</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2293.13</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2336.1799999999998</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2341.9299999999998</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2329.62</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2323.77</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2279.48</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2279.63</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2279.64</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2279.62</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2275.5299999999997</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2277.46</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2378.1799999999998</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2283.34</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2489.4</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2381.64</v>
      </c>
      <c r="ER563" s="68"/>
      <c r="ES563" s="68"/>
      <c r="ET563" s="68"/>
      <c r="EU563" s="68"/>
      <c r="EV563" s="69"/>
    </row>
    <row r="564" spans="1:152" s="29" customFormat="1" ht="15.75" customHeight="1" x14ac:dyDescent="0.2">
      <c r="A564" s="60">
        <f>$A$123</f>
        <v>45739</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2308.14</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2279.71</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2279.91</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2279.84</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2286.46</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2279.67</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2278.9</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2278.4</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2278.46</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2278.71</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2278.91</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2278.86</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2278.91</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2279</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2279.38</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2279.39</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2279.5299999999997</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2279.59</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2275.2599999999998</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2276.77</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2276.6999999999998</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2294.81</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2462.0299999999997</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2374.56</v>
      </c>
      <c r="ER564" s="68"/>
      <c r="ES564" s="68"/>
      <c r="ET564" s="68"/>
      <c r="EU564" s="68"/>
      <c r="EV564" s="69"/>
    </row>
    <row r="565" spans="1:152" s="29" customFormat="1" ht="15.75" customHeight="1" x14ac:dyDescent="0.2">
      <c r="A565" s="60">
        <f>$A$124</f>
        <v>45740</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2295.2999999999997</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2280.17</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2280.2999999999997</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2279.91</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2285.2399999999998</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2287.9</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2302.4299999999998</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2423.29</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2279.2399999999998</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2379.27</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2335.7399999999998</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2333.87</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2416.34</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2423.29</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2436</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2441.16</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2442.9</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2431.08</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2498.63</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2514.91</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2471.6799999999998</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2384.14</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2430.98</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2343.5299999999997</v>
      </c>
      <c r="ER565" s="68"/>
      <c r="ES565" s="68"/>
      <c r="ET565" s="68"/>
      <c r="EU565" s="68"/>
      <c r="EV565" s="69"/>
    </row>
    <row r="566" spans="1:152" s="29" customFormat="1" ht="15.75" customHeight="1" x14ac:dyDescent="0.2">
      <c r="A566" s="60">
        <f>$A$125</f>
        <v>45741</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2283.25</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2280.33</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2280.41</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2280.4</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2280.17</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2280.06</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2284.7799999999997</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2397.13</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2279.13</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2350.19</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2312.98</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2312.36</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2407.16</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2413.84</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2424.13</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2429.25</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2426.12</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2417.9699999999998</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2500.21</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2482.65</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2434.84</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2344.06</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2424.04</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2344.0299999999997</v>
      </c>
      <c r="ER566" s="68"/>
      <c r="ES566" s="68"/>
      <c r="ET566" s="68"/>
      <c r="EU566" s="68"/>
      <c r="EV566" s="69"/>
    </row>
    <row r="567" spans="1:152" s="29" customFormat="1" ht="15.75" customHeight="1" x14ac:dyDescent="0.2">
      <c r="A567" s="60">
        <f>$A$126</f>
        <v>45742</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2302.52</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2282.54</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2281.14</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2280.42</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2295.27</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2297.46</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2325.62</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2486.38</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2305.09</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2413.0299999999997</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2371.75</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2378.0499999999997</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2475.1</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2476.62</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2491.21</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2492.41</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2492.17</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2483.0099999999998</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2571.9499999999998</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2555.2399999999998</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2520.41</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2439.73</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2551.9499999999998</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2401.66</v>
      </c>
      <c r="ER567" s="68"/>
      <c r="ES567" s="68"/>
      <c r="ET567" s="68"/>
      <c r="EU567" s="68"/>
      <c r="EV567" s="69"/>
    </row>
    <row r="568" spans="1:152" s="29" customFormat="1" ht="15.75" customHeight="1" x14ac:dyDescent="0.2">
      <c r="A568" s="60">
        <f>$A$127</f>
        <v>45743</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2302.31</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2280.02</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2280.1999999999998</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2280.15</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2290.63</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2289.84</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2308.25</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2461.1999999999998</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2278.23</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2337.71</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2355.67</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2362.19</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2415.6799999999998</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2434.42</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2473.92</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2481.2599999999998</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2478.5299999999997</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2467.59</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2555.85</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2534.62</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2497.71</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2409.35</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2540.5</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2390.61</v>
      </c>
      <c r="ER568" s="68"/>
      <c r="ES568" s="68"/>
      <c r="ET568" s="68"/>
      <c r="EU568" s="68"/>
      <c r="EV568" s="69"/>
    </row>
    <row r="569" spans="1:152" s="29" customFormat="1" ht="15.75" customHeight="1" x14ac:dyDescent="0.2">
      <c r="A569" s="60">
        <f>$A$128</f>
        <v>45744</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2291.87</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2279.92</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2280.09</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2280.11</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2280.06</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2279.9299999999998</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2287.08</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2428.36</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2278.9899999999998</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2310.0699999999997</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2328.61</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2333.8199999999997</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2384.9499999999998</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2401.17</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2436.25</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2442.9899999999998</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2442.94</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2437.38</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2513.59</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2488.7599999999998</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2456.98</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2370.13</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2476.36</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2350.84</v>
      </c>
      <c r="ER569" s="68"/>
      <c r="ES569" s="68"/>
      <c r="ET569" s="68"/>
      <c r="EU569" s="68"/>
      <c r="EV569" s="69"/>
    </row>
    <row r="570" spans="1:152" s="29" customFormat="1" ht="15.75" customHeight="1" x14ac:dyDescent="0.2">
      <c r="A570" s="60">
        <f>$A$129</f>
        <v>45745</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2297.9699999999998</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2280.13</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2280.2199999999998</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2280.1999999999998</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2287.27</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2285.52</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2279.5299999999997</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2301.2399999999998</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2279.4</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2283.08</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2318.9899999999998</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2323.5499999999997</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2313.59</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2308.9899999999998</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2279.81</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2279.88</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2279.9299999999998</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2279.41</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2276.7799999999997</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2276.52</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2344.16</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2276.6</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2405.79</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2327.7199999999998</v>
      </c>
      <c r="ER570" s="68"/>
      <c r="ES570" s="68"/>
      <c r="ET570" s="68"/>
      <c r="EU570" s="68"/>
      <c r="EV570" s="69"/>
    </row>
    <row r="571" spans="1:152" s="29" customFormat="1" ht="15.75" customHeight="1" x14ac:dyDescent="0.2">
      <c r="A571" s="60">
        <f>$A$130</f>
        <v>45746</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2299.08</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2279.56</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2279.66</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2279.79</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2284.2799999999997</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2279.5699999999997</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2278.5299999999997</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2278.4899999999998</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2278.9499999999998</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2279.2599999999998</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2279.31</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2279.37</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2279.41</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2279.62</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2279.5699999999997</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2279.77</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2279.77</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2279.83</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2277.39</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2275.9299999999998</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2278.3199999999997</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2300.41</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2454.6999999999998</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2335.0699999999997</v>
      </c>
      <c r="ER571" s="68"/>
      <c r="ES571" s="68"/>
      <c r="ET571" s="68"/>
      <c r="EU571" s="68"/>
      <c r="EV571" s="69"/>
    </row>
    <row r="572" spans="1:152" s="29" customFormat="1" ht="15.75" customHeight="1" x14ac:dyDescent="0.2">
      <c r="A572" s="60">
        <f>$A$131</f>
        <v>45747</v>
      </c>
      <c r="B572" s="61"/>
      <c r="C572" s="61"/>
      <c r="D572" s="61"/>
      <c r="E572" s="61"/>
      <c r="F572" s="61"/>
      <c r="G572" s="61"/>
      <c r="H572" s="62"/>
      <c r="I572" s="63">
        <f>IF($A572="-","-",ROUND(VLOOKUP($A572+ROUND(LEFT(I$541,1)/24,5),'[1]ОАО "АТС"'!$A$57:$F$800,6,FALSE)+HLOOKUP($DL$539,'[1]Сбытовая надбавка'!$F$5:$H$6,2,FALSE),2)+'[1]Иные услуги'!$C$6+HLOOKUP($DR$538,'[1]Услуги по передаче'!$G$5:$J$7,3,FALSE))</f>
        <v>2314.6</v>
      </c>
      <c r="J572" s="68"/>
      <c r="K572" s="68"/>
      <c r="L572" s="68"/>
      <c r="M572" s="68"/>
      <c r="N572" s="69"/>
      <c r="O572" s="63">
        <f>IF($A572="-","-",ROUND(VLOOKUP($A572+ROUND(LEFT(O$541,1)/24,5),'[1]ОАО "АТС"'!$A$57:$F$800,6,FALSE)+HLOOKUP($DL$539,'[1]Сбытовая надбавка'!$F$5:$H$6,2,FALSE),2)+'[1]Иные услуги'!$C$6+HLOOKUP($DR$538,'[1]Услуги по передаче'!$G$5:$J$7,3,FALSE))</f>
        <v>2279.77</v>
      </c>
      <c r="P572" s="68"/>
      <c r="Q572" s="68"/>
      <c r="R572" s="68"/>
      <c r="S572" s="68"/>
      <c r="T572" s="69"/>
      <c r="U572" s="63">
        <f>IF($A572="-","-",ROUND(VLOOKUP($A572+ROUND(LEFT(U$541,1)/24,5),'[1]ОАО "АТС"'!$A$57:$F$800,6,FALSE)+HLOOKUP($DL$539,'[1]Сбытовая надбавка'!$F$5:$H$6,2,FALSE),2)+'[1]Иные услуги'!$C$6+HLOOKUP($DR$538,'[1]Услуги по передаче'!$G$5:$J$7,3,FALSE))</f>
        <v>2280.0099999999998</v>
      </c>
      <c r="V572" s="68"/>
      <c r="W572" s="68"/>
      <c r="X572" s="68"/>
      <c r="Y572" s="68"/>
      <c r="Z572" s="69"/>
      <c r="AA572" s="63">
        <f>IF($A572="-","-",ROUND(VLOOKUP($A572+ROUND(LEFT(AA$541,1)/24,5),'[1]ОАО "АТС"'!$A$57:$F$800,6,FALSE)+HLOOKUP($DL$539,'[1]Сбытовая надбавка'!$F$5:$H$6,2,FALSE),2)+'[1]Иные услуги'!$C$6+HLOOKUP($DR$538,'[1]Услуги по передаче'!$G$5:$J$7,3,FALSE))</f>
        <v>2280.0499999999997</v>
      </c>
      <c r="AB572" s="68"/>
      <c r="AC572" s="68"/>
      <c r="AD572" s="68"/>
      <c r="AE572" s="68"/>
      <c r="AF572" s="69"/>
      <c r="AG572" s="63">
        <f>IF($A572="-","-",ROUND(VLOOKUP($A572+ROUND(LEFT(AG$541,1)/24,5),'[1]ОАО "АТС"'!$A$57:$F$800,6,FALSE)+HLOOKUP($DL$539,'[1]Сбытовая надбавка'!$F$5:$H$6,2,FALSE),2)+'[1]Иные услуги'!$C$6+HLOOKUP($DR$538,'[1]Услуги по передаче'!$G$5:$J$7,3,FALSE))</f>
        <v>2285.8199999999997</v>
      </c>
      <c r="AH572" s="68"/>
      <c r="AI572" s="68"/>
      <c r="AJ572" s="68"/>
      <c r="AK572" s="68"/>
      <c r="AL572" s="69"/>
      <c r="AM572" s="63">
        <f>IF($A572="-","-",ROUND(VLOOKUP($A572+ROUND(LEFT(AM$541,1)/24,5),'[1]ОАО "АТС"'!$A$57:$F$800,6,FALSE)+HLOOKUP($DL$539,'[1]Сбытовая надбавка'!$F$5:$H$6,2,FALSE),2)+'[1]Иные услуги'!$C$6+HLOOKUP($DR$538,'[1]Услуги по передаче'!$G$5:$J$7,3,FALSE))</f>
        <v>2282.06</v>
      </c>
      <c r="AN572" s="68"/>
      <c r="AO572" s="68"/>
      <c r="AP572" s="68"/>
      <c r="AQ572" s="68"/>
      <c r="AR572" s="69"/>
      <c r="AS572" s="63">
        <f>IF($A572="-","-",ROUND(VLOOKUP($A572+ROUND(LEFT(AS$541,1)/24,5),'[1]ОАО "АТС"'!$A$57:$F$800,6,FALSE)+HLOOKUP($DL$539,'[1]Сбытовая надбавка'!$F$5:$H$6,2,FALSE),2)+'[1]Иные услуги'!$C$6+HLOOKUP($DR$538,'[1]Услуги по передаче'!$G$5:$J$7,3,FALSE))</f>
        <v>2278.94</v>
      </c>
      <c r="AT572" s="68"/>
      <c r="AU572" s="68"/>
      <c r="AV572" s="68"/>
      <c r="AW572" s="68"/>
      <c r="AX572" s="69"/>
      <c r="AY572" s="63">
        <f>IF($A572="-","-",ROUND(VLOOKUP($A572+ROUND(LEFT(AY$541,1)/24,5),'[1]ОАО "АТС"'!$A$57:$F$800,6,FALSE)+HLOOKUP($DL$539,'[1]Сбытовая надбавка'!$F$5:$H$6,2,FALSE),2)+'[1]Иные услуги'!$C$6+HLOOKUP($DR$538,'[1]Услуги по передаче'!$G$5:$J$7,3,FALSE))</f>
        <v>2323.46</v>
      </c>
      <c r="AZ572" s="68"/>
      <c r="BA572" s="68"/>
      <c r="BB572" s="68"/>
      <c r="BC572" s="68"/>
      <c r="BD572" s="69"/>
      <c r="BE572" s="63">
        <f>IF($A572="-","-",ROUND(VLOOKUP($A572+ROUND(LEFT(BE$541,1)/24,5),'[1]ОАО "АТС"'!$A$57:$F$800,6,FALSE)+HLOOKUP($DL$539,'[1]Сбытовая надбавка'!$F$5:$H$6,2,FALSE),2)+'[1]Иные услуги'!$C$6+HLOOKUP($DR$538,'[1]Услуги по передаче'!$G$5:$J$7,3,FALSE))</f>
        <v>2278.94</v>
      </c>
      <c r="BF572" s="68"/>
      <c r="BG572" s="68"/>
      <c r="BH572" s="68"/>
      <c r="BI572" s="68"/>
      <c r="BJ572" s="69"/>
      <c r="BK572" s="63">
        <f>IF($A572="-","-",ROUND(VLOOKUP($A572+ROUND(LEFT(BK$541,1)/24,5),'[1]ОАО "АТС"'!$A$57:$F$800,6,FALSE)+HLOOKUP($DL$539,'[1]Сбытовая надбавка'!$F$5:$H$6,2,FALSE),2)+'[1]Иные услуги'!$C$6+HLOOKUP($DR$538,'[1]Услуги по передаче'!$G$5:$J$7,3,FALSE))</f>
        <v>2283.4699999999998</v>
      </c>
      <c r="BL572" s="68"/>
      <c r="BM572" s="68"/>
      <c r="BN572" s="68"/>
      <c r="BO572" s="68"/>
      <c r="BP572" s="69"/>
      <c r="BQ572" s="63">
        <f>IF($A572="-","-",ROUND(VLOOKUP($A572+ROUND(LEFT(BQ$541,2)/24,5),'[1]ОАО "АТС"'!$A$57:$F$800,6,FALSE)+HLOOKUP($DL$539,'[1]Сбытовая надбавка'!$F$5:$H$6,2,FALSE),2)+'[1]Иные услуги'!$C$6+HLOOKUP($DR$538,'[1]Услуги по передаче'!$G$5:$J$7,3,FALSE))</f>
        <v>2331.16</v>
      </c>
      <c r="BR572" s="68"/>
      <c r="BS572" s="68"/>
      <c r="BT572" s="68"/>
      <c r="BU572" s="68"/>
      <c r="BV572" s="69"/>
      <c r="BW572" s="63">
        <f>IF($A572="-","-",ROUND(VLOOKUP($A572+ROUND(LEFT(BW$541,2)/24,5),'[1]ОАО "АТС"'!$A$57:$F$800,6,FALSE)+HLOOKUP($DL$539,'[1]Сбытовая надбавка'!$F$5:$H$6,2,FALSE),2)+'[1]Иные услуги'!$C$6+HLOOKUP($DR$538,'[1]Услуги по передаче'!$G$5:$J$7,3,FALSE))</f>
        <v>2336.91</v>
      </c>
      <c r="BX572" s="68"/>
      <c r="BY572" s="68"/>
      <c r="BZ572" s="68"/>
      <c r="CA572" s="68"/>
      <c r="CB572" s="69"/>
      <c r="CC572" s="63">
        <f>IF($A572="-","-",ROUND(VLOOKUP($A572+ROUND(LEFT(CC$541,2)/24,5),'[1]ОАО "АТС"'!$A$57:$F$800,6,FALSE)+HLOOKUP($DL$539,'[1]Сбытовая надбавка'!$F$5:$H$6,2,FALSE),2)+'[1]Иные услуги'!$C$6+HLOOKUP($DR$538,'[1]Услуги по передаче'!$G$5:$J$7,3,FALSE))</f>
        <v>2324.12</v>
      </c>
      <c r="CD572" s="68"/>
      <c r="CE572" s="68"/>
      <c r="CF572" s="68"/>
      <c r="CG572" s="68"/>
      <c r="CH572" s="69"/>
      <c r="CI572" s="63">
        <f>IF($A572="-","-",ROUND(VLOOKUP($A572+ROUND(LEFT(CI$541,2)/24,5),'[1]ОАО "АТС"'!$A$57:$F$800,6,FALSE)+HLOOKUP($DL$539,'[1]Сбытовая надбавка'!$F$5:$H$6,2,FALSE),2)+'[1]Иные услуги'!$C$6+HLOOKUP($DR$538,'[1]Услуги по передаче'!$G$5:$J$7,3,FALSE))</f>
        <v>2317.41</v>
      </c>
      <c r="CJ572" s="68"/>
      <c r="CK572" s="68"/>
      <c r="CL572" s="68"/>
      <c r="CM572" s="68"/>
      <c r="CN572" s="69"/>
      <c r="CO572" s="63">
        <f>IF($A572="-","-",ROUND(VLOOKUP($A572+ROUND(LEFT(CO$541,2)/24,5),'[1]ОАО "АТС"'!$A$57:$F$800,6,FALSE)+HLOOKUP($DL$539,'[1]Сбытовая надбавка'!$F$5:$H$6,2,FALSE),2)+'[1]Иные услуги'!$C$6+HLOOKUP($DR$538,'[1]Услуги по передаче'!$G$5:$J$7,3,FALSE))</f>
        <v>2278.41</v>
      </c>
      <c r="CP572" s="68"/>
      <c r="CQ572" s="68"/>
      <c r="CR572" s="68"/>
      <c r="CS572" s="68"/>
      <c r="CT572" s="69"/>
      <c r="CU572" s="63">
        <f>IF($A572="-","-",ROUND(VLOOKUP($A572+ROUND(LEFT(CU$541,2)/24,5),'[1]ОАО "АТС"'!$A$57:$F$800,6,FALSE)+HLOOKUP($DL$539,'[1]Сбытовая надбавка'!$F$5:$H$6,2,FALSE),2)+'[1]Иные услуги'!$C$6+HLOOKUP($DR$538,'[1]Услуги по передаче'!$G$5:$J$7,3,FALSE))</f>
        <v>2278.23</v>
      </c>
      <c r="CV572" s="68"/>
      <c r="CW572" s="68"/>
      <c r="CX572" s="68"/>
      <c r="CY572" s="68"/>
      <c r="CZ572" s="69"/>
      <c r="DA572" s="63">
        <f>IF($A572="-","-",ROUND(VLOOKUP($A572+ROUND(LEFT(DA$541,2)/24,5),'[1]ОАО "АТС"'!$A$57:$F$800,6,FALSE)+HLOOKUP($DL$539,'[1]Сбытовая надбавка'!$F$5:$H$6,2,FALSE),2)+'[1]Иные услуги'!$C$6+HLOOKUP($DR$538,'[1]Услуги по передаче'!$G$5:$J$7,3,FALSE))</f>
        <v>2278.66</v>
      </c>
      <c r="DB572" s="68"/>
      <c r="DC572" s="68"/>
      <c r="DD572" s="68"/>
      <c r="DE572" s="68"/>
      <c r="DF572" s="69"/>
      <c r="DG572" s="63">
        <f>IF($A572="-","-",ROUND(VLOOKUP($A572+ROUND(LEFT(DG$541,2)/24,5),'[1]ОАО "АТС"'!$A$57:$F$800,6,FALSE)+HLOOKUP($DL$539,'[1]Сбытовая надбавка'!$F$5:$H$6,2,FALSE),2)+'[1]Иные услуги'!$C$6+HLOOKUP($DR$538,'[1]Услуги по передаче'!$G$5:$J$7,3,FALSE))</f>
        <v>2279.2599999999998</v>
      </c>
      <c r="DH572" s="68"/>
      <c r="DI572" s="68"/>
      <c r="DJ572" s="68"/>
      <c r="DK572" s="68"/>
      <c r="DL572" s="69"/>
      <c r="DM572" s="63">
        <f>IF($A572="-","-",ROUND(VLOOKUP($A572+ROUND(LEFT(DM$541,2)/24,5),'[1]ОАО "АТС"'!$A$57:$F$800,6,FALSE)+HLOOKUP($DL$539,'[1]Сбытовая надбавка'!$F$5:$H$6,2,FALSE),2)+'[1]Иные услуги'!$C$6+HLOOKUP($DR$538,'[1]Услуги по передаче'!$G$5:$J$7,3,FALSE))</f>
        <v>2276.98</v>
      </c>
      <c r="DN572" s="68"/>
      <c r="DO572" s="68"/>
      <c r="DP572" s="68"/>
      <c r="DQ572" s="68"/>
      <c r="DR572" s="69"/>
      <c r="DS572" s="63">
        <f>IF($A572="-","-",ROUND(VLOOKUP($A572+ROUND(LEFT(DS$541,2)/24,5),'[1]ОАО "АТС"'!$A$57:$F$800,6,FALSE)+HLOOKUP($DL$539,'[1]Сбытовая надбавка'!$F$5:$H$6,2,FALSE),2)+'[1]Иные услуги'!$C$6+HLOOKUP($DR$538,'[1]Услуги по передаче'!$G$5:$J$7,3,FALSE))</f>
        <v>2276.38</v>
      </c>
      <c r="DT572" s="68"/>
      <c r="DU572" s="68"/>
      <c r="DV572" s="68"/>
      <c r="DW572" s="68"/>
      <c r="DX572" s="69"/>
      <c r="DY572" s="63">
        <f>IF($A572="-","-",ROUND(VLOOKUP($A572+ROUND(LEFT(DY$541,2)/24,5),'[1]ОАО "АТС"'!$A$57:$F$800,6,FALSE)+HLOOKUP($DL$539,'[1]Сбытовая надбавка'!$F$5:$H$6,2,FALSE),2)+'[1]Иные услуги'!$C$6+HLOOKUP($DR$538,'[1]Услуги по передаче'!$G$5:$J$7,3,FALSE))</f>
        <v>2357.23</v>
      </c>
      <c r="DZ572" s="68"/>
      <c r="EA572" s="68"/>
      <c r="EB572" s="68"/>
      <c r="EC572" s="68"/>
      <c r="ED572" s="69"/>
      <c r="EE572" s="63">
        <f>IF($A572="-","-",ROUND(VLOOKUP($A572+ROUND(LEFT(EE$541,2)/24,5),'[1]ОАО "АТС"'!$A$57:$F$800,6,FALSE)+HLOOKUP($DL$539,'[1]Сбытовая надбавка'!$F$5:$H$6,2,FALSE),2)+'[1]Иные услуги'!$C$6+HLOOKUP($DR$538,'[1]Услуги по передаче'!$G$5:$J$7,3,FALSE))</f>
        <v>2277.4499999999998</v>
      </c>
      <c r="EF572" s="68"/>
      <c r="EG572" s="68"/>
      <c r="EH572" s="68"/>
      <c r="EI572" s="68"/>
      <c r="EJ572" s="69"/>
      <c r="EK572" s="63">
        <f>IF($A572="-","-",ROUND(VLOOKUP($A572+ROUND(LEFT(EK$541,2)/24,5),'[1]ОАО "АТС"'!$A$57:$F$800,6,FALSE)+HLOOKUP($DL$539,'[1]Сбытовая надбавка'!$F$5:$H$6,2,FALSE),2)+'[1]Иные услуги'!$C$6+HLOOKUP($DR$538,'[1]Услуги по передаче'!$G$5:$J$7,3,FALSE))</f>
        <v>2469.42</v>
      </c>
      <c r="EL572" s="68"/>
      <c r="EM572" s="68"/>
      <c r="EN572" s="68"/>
      <c r="EO572" s="68"/>
      <c r="EP572" s="69"/>
      <c r="EQ572" s="63">
        <f>IF($A572="-","-",ROUND(VLOOKUP($A572+ROUND(LEFT(EQ$541,2)/24,5),'[1]ОАО "АТС"'!$A$57:$F$800,6,FALSE)+HLOOKUP($DL$539,'[1]Сбытовая надбавка'!$F$5:$H$6,2,FALSE),2)+'[1]Иные услуги'!$C$6+HLOOKUP($DR$538,'[1]Услуги по передаче'!$G$5:$J$7,3,FALSE))</f>
        <v>2324.36</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45717</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2037.54</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1945.49</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1906.8899999999999</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1896.24</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1900.4199999999998</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1941.08</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2100.2600000000002</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2147.06</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1934.05</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2043.87</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2129.3200000000002</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2144.61</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2101.65</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2104.91</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2095.81</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2100.81</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2098.7800000000002</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2113.12</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2328.5699999999997</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2334.3199999999997</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2214.86</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2188.4299999999998</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2134.34</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2081.44</v>
      </c>
      <c r="ER578" s="68"/>
      <c r="ES578" s="68"/>
      <c r="ET578" s="68"/>
      <c r="EU578" s="68"/>
      <c r="EV578" s="69"/>
    </row>
    <row r="579" spans="1:152" s="29" customFormat="1" ht="15.75" customHeight="1" x14ac:dyDescent="0.2">
      <c r="A579" s="60">
        <f>$A$102</f>
        <v>45718</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1994.34</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1911.55</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1865.8899999999999</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1857.8799999999999</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1880.73</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1915.9099999999999</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2047.07</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2116.33</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1874.82</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1974.3</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2055.31</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2067</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2085.0300000000002</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2076.0500000000002</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2074.0700000000002</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2042.9199999999998</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2051.9</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2085.59</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2234.67</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2266.52</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2243.9</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2202.6999999999998</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2219.8200000000002</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2121.5500000000002</v>
      </c>
      <c r="ER579" s="68"/>
      <c r="ES579" s="68"/>
      <c r="ET579" s="68"/>
      <c r="EU579" s="68"/>
      <c r="EV579" s="69"/>
    </row>
    <row r="580" spans="1:152" s="29" customFormat="1" ht="15.75" customHeight="1" x14ac:dyDescent="0.2">
      <c r="A580" s="60">
        <f>$A$103</f>
        <v>45719</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2003.53</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1929.09</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1885.4399999999998</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1878.23</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1896.23</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1975.6699999999998</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2151.12</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2364.35</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2120.8200000000002</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2315.6999999999998</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2437.11</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2434.2399999999998</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2429.7999999999997</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2419.52</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2295.56</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2276.5299999999997</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2250.34</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2227.58</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2405.04</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2436.86</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2313.06</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2282.42</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2201.1</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2096.73</v>
      </c>
      <c r="ER580" s="68"/>
      <c r="ES580" s="68"/>
      <c r="ET580" s="68"/>
      <c r="EU580" s="68"/>
      <c r="EV580" s="69"/>
    </row>
    <row r="581" spans="1:152" s="29" customFormat="1" ht="15.75" customHeight="1" x14ac:dyDescent="0.2">
      <c r="A581" s="60">
        <f>$A$104</f>
        <v>45720</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1933.78</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1872.6599999999999</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1836.72</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1833.76</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1857.29</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1907.6299999999999</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2061.1799999999998</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2206.79</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2000.28</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2110.2600000000002</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2161.02</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2156.29</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2163.17</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2164.81</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2169.02</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2151.23</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2133.06</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2137.46</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2226.11</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2220.02</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2202.41</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2130.7800000000002</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2123.6999999999998</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1956.59</v>
      </c>
      <c r="ER581" s="68"/>
      <c r="ES581" s="68"/>
      <c r="ET581" s="68"/>
      <c r="EU581" s="68"/>
      <c r="EV581" s="69"/>
    </row>
    <row r="582" spans="1:152" s="29" customFormat="1" ht="15.75" customHeight="1" x14ac:dyDescent="0.2">
      <c r="A582" s="60">
        <f>$A$105</f>
        <v>45721</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1820.74</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1796.8999999999999</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1789.25</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1795.55</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1798.27</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1839.07</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2009.76</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2180.65</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1988.4299999999998</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2112.3200000000002</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2162.88</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2185.23</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2158.91</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2156.36</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2163.59</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2147.19</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2133.36</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2144.54</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2235.58</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2235.98</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2221.4499999999998</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2113.87</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2119.9700000000003</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1969.01</v>
      </c>
      <c r="ER582" s="68"/>
      <c r="ES582" s="68"/>
      <c r="ET582" s="68"/>
      <c r="EU582" s="68"/>
      <c r="EV582" s="69"/>
    </row>
    <row r="583" spans="1:152" s="29" customFormat="1" ht="15.75" customHeight="1" x14ac:dyDescent="0.2">
      <c r="A583" s="60">
        <f>$A$106</f>
        <v>45722</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1939.4099999999999</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1903.02</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1876.1899999999998</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1870.52</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1879.1399999999999</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1927.54</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2130.34</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2333.42</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2004.6899999999998</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2361.2999999999997</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2488.7799999999997</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2519.23</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2513.63</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2506.59</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2488.89</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2448.21</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2408.12</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2142.6999999999998</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2247.6799999999998</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2290.29</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2508.6799999999998</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2381.9499999999998</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2257.38</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2094.96</v>
      </c>
      <c r="ER583" s="68"/>
      <c r="ES583" s="68"/>
      <c r="ET583" s="68"/>
      <c r="EU583" s="68"/>
      <c r="EV583" s="69"/>
    </row>
    <row r="584" spans="1:152" s="29" customFormat="1" ht="15.75" customHeight="1" x14ac:dyDescent="0.2">
      <c r="A584" s="60">
        <f>$A$107</f>
        <v>45723</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1972.1499999999999</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1902.9499999999998</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1875.75</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1869.97</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1888.6299999999999</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1961.24</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2181.86</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2273.62</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1976.8899999999999</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2320.2799999999997</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2461.44</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2493.02</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2478.5699999999997</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2510.62</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2501.02</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2462.0299999999997</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2421.65</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2236.41</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2320.1799999999998</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2662.19</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2515.92</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2388.1</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2288.71</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2103.7400000000002</v>
      </c>
      <c r="ER584" s="68"/>
      <c r="ES584" s="68"/>
      <c r="ET584" s="68"/>
      <c r="EU584" s="68"/>
      <c r="EV584" s="69"/>
    </row>
    <row r="585" spans="1:152" s="29" customFormat="1" ht="15.75" customHeight="1" x14ac:dyDescent="0.2">
      <c r="A585" s="60">
        <f>$A$108</f>
        <v>45724</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2004.5</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1953.4199999999998</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1923.9499999999998</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1914.55</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1922.82</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1958.59</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2175.64</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2452.33</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1902.86</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2169.7800000000002</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2333.2999999999997</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2364.4899999999998</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2369.5699999999997</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2386.4499999999998</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2333.87</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2319.6799999999998</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2322.98</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2409.65</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2691.36</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2602.14</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2440.9899999999998</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2339.5299999999997</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2279.1999999999998</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2135.1799999999998</v>
      </c>
      <c r="ER585" s="68"/>
      <c r="ES585" s="68"/>
      <c r="ET585" s="68"/>
      <c r="EU585" s="68"/>
      <c r="EV585" s="69"/>
    </row>
    <row r="586" spans="1:152" s="29" customFormat="1" ht="15.75" customHeight="1" x14ac:dyDescent="0.2">
      <c r="A586" s="60">
        <f>$A$109</f>
        <v>45725</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2067.2800000000002</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2015.1999999999998</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1856.1599999999999</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1833.6499999999999</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1837.6</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1895.05</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1973.57</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1989.34</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1774.55</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2003.07</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2144.2600000000002</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2193.2400000000002</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2196.4499999999998</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2197.77</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2191.5300000000002</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2179.39</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2335.58</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2486.14</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2126.41</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2556.12</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2446.36</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2295.94</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2406.4</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2225.58</v>
      </c>
      <c r="ER586" s="68"/>
      <c r="ES586" s="68"/>
      <c r="ET586" s="68"/>
      <c r="EU586" s="68"/>
      <c r="EV586" s="69"/>
    </row>
    <row r="587" spans="1:152" s="29" customFormat="1" ht="15.75" customHeight="1" x14ac:dyDescent="0.2">
      <c r="A587" s="60">
        <f>$A$110</f>
        <v>45726</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1998.47</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1952.87</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1884.01</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1876.29</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1888.52</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1955.72</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2184.25</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2588.81</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1983.24</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2147.66</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2179.1799999999998</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2497.25</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2187.41</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2209.02</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2530.81</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2227.0500000000002</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2460.19</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2530.5699999999997</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2294.58</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2356.38</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2561.2399999999998</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2396.33</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2413.14</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2194.33</v>
      </c>
      <c r="ER587" s="68"/>
      <c r="ES587" s="68"/>
      <c r="ET587" s="68"/>
      <c r="EU587" s="68"/>
      <c r="EV587" s="69"/>
    </row>
    <row r="588" spans="1:152" s="29" customFormat="1" ht="15.75" customHeight="1" x14ac:dyDescent="0.2">
      <c r="A588" s="60">
        <f>$A$111</f>
        <v>45727</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1897.46</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1814.61</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1848.78</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1842.03</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1856.6799999999998</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1912.25</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2115.77</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2247.4499999999998</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1922.49</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2294.54</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2101.11</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2125.56</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2135.77</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2142.86</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2487.92</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2464.63</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2420.2999999999997</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2490.9</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2211.61</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2219.86</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2230.9</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2363.6999999999998</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2398.7999999999997</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2173.84</v>
      </c>
      <c r="ER588" s="68"/>
      <c r="ES588" s="68"/>
      <c r="ET588" s="68"/>
      <c r="EU588" s="68"/>
      <c r="EV588" s="69"/>
    </row>
    <row r="589" spans="1:152" s="29" customFormat="1" ht="15.75" customHeight="1" x14ac:dyDescent="0.2">
      <c r="A589" s="60">
        <f>$A$112</f>
        <v>45728</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1838.53</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1811.33</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1804.01</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1799.3</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1820.4099999999999</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1841.4499999999998</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1935.09</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2047.35</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1865.32</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1953.25</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1965.72</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1966.32</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1938.06</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1928.8</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1906.6699999999998</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1895.76</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1878.71</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1877.26</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1964.28</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1994.8</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1963.49</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1879.31</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2023.26</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1889.6499999999999</v>
      </c>
      <c r="ER589" s="68"/>
      <c r="ES589" s="68"/>
      <c r="ET589" s="68"/>
      <c r="EU589" s="68"/>
      <c r="EV589" s="69"/>
    </row>
    <row r="590" spans="1:152" s="29" customFormat="1" ht="15.75" customHeight="1" x14ac:dyDescent="0.2">
      <c r="A590" s="60">
        <f>$A$113</f>
        <v>45729</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1819.12</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1797.48</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1791.3799999999999</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1787.49</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1811.8999999999999</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1830.58</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1915.3</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2016.74</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1851.21</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1950.81</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1999.6999999999998</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1994.4099999999999</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1973.51</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1959.79</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1958.4299999999998</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1955.9399999999998</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1944.85</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1934.4299999999998</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2031.9499999999998</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2031.72</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1998.75</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1917.01</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2024.6599999999999</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1882.1</v>
      </c>
      <c r="ER590" s="68"/>
      <c r="ES590" s="68"/>
      <c r="ET590" s="68"/>
      <c r="EU590" s="68"/>
      <c r="EV590" s="69"/>
    </row>
    <row r="591" spans="1:152" s="29" customFormat="1" ht="15.75" customHeight="1" x14ac:dyDescent="0.2">
      <c r="A591" s="60">
        <f>$A$114</f>
        <v>45730</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1820.4199999999998</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1801.98</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1795.75</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1795.77</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1818.29</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1828.1399999999999</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1900.76</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2026.98</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1851.06</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1947.73</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1958.12</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1958.52</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1920.3</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1910.34</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1903.6399999999999</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1894.81</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1877.84</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1877.6599999999999</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1989.3</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2020.6499999999999</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1985.33</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1916.3899999999999</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2043.99</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1919.8899999999999</v>
      </c>
      <c r="ER591" s="68"/>
      <c r="ES591" s="68"/>
      <c r="ET591" s="68"/>
      <c r="EU591" s="68"/>
      <c r="EV591" s="69"/>
    </row>
    <row r="592" spans="1:152" s="29" customFormat="1" ht="15.75" customHeight="1" x14ac:dyDescent="0.2">
      <c r="A592" s="60">
        <f>$A$115</f>
        <v>45731</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1859.1399999999999</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1814.07</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1782.78</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1777.51</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1834.9099999999999</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1832.4099999999999</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1801.47</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1875.51</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1775.6699999999998</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1776.04</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1793.8799999999999</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1803.4299999999998</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1790.05</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1776.37</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1776.9299999999998</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1777.8</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1777.6299999999999</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1777.6799999999998</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1810.1399999999999</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1854.86</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1796.4499999999998</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1772.97</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2005.21</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1892.1</v>
      </c>
      <c r="ER592" s="68"/>
      <c r="ES592" s="68"/>
      <c r="ET592" s="68"/>
      <c r="EU592" s="68"/>
      <c r="EV592" s="69"/>
    </row>
    <row r="593" spans="1:152" s="29" customFormat="1" ht="15.75" customHeight="1" x14ac:dyDescent="0.2">
      <c r="A593" s="60">
        <f>$A$116</f>
        <v>45732</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1792.98</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1778.1699999999998</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1778.31</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1778.34</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1781.75</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1780.86</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1777.35</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1777.02</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1777.26</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1777.11</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1777.21</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1777.09</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1777.27</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1777.3</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1777.77</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1778.1999999999998</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1778.25</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1778.25</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1795.98</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1819.46</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1800.6599999999999</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1774.3799999999999</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1885.34</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1818.22</v>
      </c>
      <c r="ER593" s="68"/>
      <c r="ES593" s="68"/>
      <c r="ET593" s="68"/>
      <c r="EU593" s="68"/>
      <c r="EV593" s="69"/>
    </row>
    <row r="594" spans="1:152" s="29" customFormat="1" ht="15.75" customHeight="1" x14ac:dyDescent="0.2">
      <c r="A594" s="60">
        <f>$A$117</f>
        <v>45733</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1802.1</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1785.96</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1780.11</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1778.32</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1791.06</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1801.02</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1822.8</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1962.78</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1777.07</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1845.1599999999999</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1871.37</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1857.54</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1818.59</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1811.1399999999999</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1793.49</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1785.1899999999998</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1788.1999999999998</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1795.4199999999998</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1886.1799999999998</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1920.62</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1867.46</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1774.37</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1961.1</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1880.12</v>
      </c>
      <c r="ER594" s="68"/>
      <c r="ES594" s="68"/>
      <c r="ET594" s="68"/>
      <c r="EU594" s="68"/>
      <c r="EV594" s="69"/>
    </row>
    <row r="595" spans="1:152" s="29" customFormat="1" ht="15.75" customHeight="1" x14ac:dyDescent="0.2">
      <c r="A595" s="60">
        <f>$A$118</f>
        <v>45734</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1859.56</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1809.9499999999998</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1801.81</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1793.31</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1821.4099999999999</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1833.76</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1881.37</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1983.29</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1782.6499999999999</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1861.23</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1886.8999999999999</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1877.52</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1840.57</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1835.27</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1819.03</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1802.9399999999998</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1807.25</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1811.6</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1889.59</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1933.81</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1886.8</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1803.62</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1878.1999999999998</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1800.1499999999999</v>
      </c>
      <c r="ER595" s="68"/>
      <c r="ES595" s="68"/>
      <c r="ET595" s="68"/>
      <c r="EU595" s="68"/>
      <c r="EV595" s="69"/>
    </row>
    <row r="596" spans="1:152" s="29" customFormat="1" ht="15.75" customHeight="1" x14ac:dyDescent="0.2">
      <c r="A596" s="60">
        <f>$A$119</f>
        <v>45735</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1787.03</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1784.58</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1782.79</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1781.8</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1783.98</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1854.6899999999998</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1910.72</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1996.06</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1828.47</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1919.1899999999998</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1958.6599999999999</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1953.79</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1936.04</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1921.79</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1919.32</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1918.12</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1909.6899999999998</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1905</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1988.97</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1987.55</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1954.1</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1876.77</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1958.05</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1896.83</v>
      </c>
      <c r="ER596" s="68"/>
      <c r="ES596" s="68"/>
      <c r="ET596" s="68"/>
      <c r="EU596" s="68"/>
      <c r="EV596" s="69"/>
    </row>
    <row r="597" spans="1:152" s="29" customFormat="1" ht="15.75" customHeight="1" x14ac:dyDescent="0.2">
      <c r="A597" s="60">
        <f>$A$120</f>
        <v>45736</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1810.84</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1786.9299999999998</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1777.6899999999998</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1777.73</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1819.5</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1798.82</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1828.84</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1987.1799999999998</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1803.6899999999998</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1906.1599999999999</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1909.32</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1898.6599999999999</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1868.46</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1873.77</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1872.96</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1886.29</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1878.27</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1862.83</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1958.31</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2009.01</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1967.4199999999998</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1895.27</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1958.49</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1853.3999999999999</v>
      </c>
      <c r="ER597" s="68"/>
      <c r="ES597" s="68"/>
      <c r="ET597" s="68"/>
      <c r="EU597" s="68"/>
      <c r="EV597" s="69"/>
    </row>
    <row r="598" spans="1:152" s="29" customFormat="1" ht="15.75" customHeight="1" x14ac:dyDescent="0.2">
      <c r="A598" s="60">
        <f>$A$121</f>
        <v>45737</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1808.76</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1784.09</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1778.3899999999999</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1778.34</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1792.02</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1793.6899999999998</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1821.61</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1964.21</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1796.9199999999998</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1891.8799999999999</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1924.27</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1904.1699999999998</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1878.6299999999999</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1883.99</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1888.53</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1897.32</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1898.25</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1934.83</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2024</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2002</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1978.59</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1883.6999999999998</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2004.37</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1875.58</v>
      </c>
      <c r="ER598" s="68"/>
      <c r="ES598" s="68"/>
      <c r="ET598" s="68"/>
      <c r="EU598" s="68"/>
      <c r="EV598" s="69"/>
    </row>
    <row r="599" spans="1:152" s="29" customFormat="1" ht="15.75" customHeight="1" x14ac:dyDescent="0.2">
      <c r="A599" s="60">
        <f>$A$122</f>
        <v>45738</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1809.46</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1779.84</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1778.1499999999999</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1778.24</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1793.32</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1786.11</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1777.81</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1818.51</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1777.56</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1791.58</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1834.6299999999999</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1840.3799999999999</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1828.07</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1822.22</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1777.9299999999998</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1778.08</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1778.09</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1778.07</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1773.98</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1775.9099999999999</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1876.6299999999999</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1781.79</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1987.85</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1880.09</v>
      </c>
      <c r="ER599" s="68"/>
      <c r="ES599" s="68"/>
      <c r="ET599" s="68"/>
      <c r="EU599" s="68"/>
      <c r="EV599" s="69"/>
    </row>
    <row r="600" spans="1:152" s="29" customFormat="1" ht="15.75" customHeight="1" x14ac:dyDescent="0.2">
      <c r="A600" s="60">
        <f>$A$123</f>
        <v>45739</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1806.59</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1778.1599999999999</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1778.36</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1778.29</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1784.9099999999999</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1778.12</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1777.35</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1776.85</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1776.9099999999999</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1777.1599999999999</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1777.36</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1777.31</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1777.36</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1777.4499999999998</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1777.83</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1777.84</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1777.98</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1778.04</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1773.71</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1775.22</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1775.1499999999999</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1793.26</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1960.48</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1873.01</v>
      </c>
      <c r="ER600" s="68"/>
      <c r="ES600" s="68"/>
      <c r="ET600" s="68"/>
      <c r="EU600" s="68"/>
      <c r="EV600" s="69"/>
    </row>
    <row r="601" spans="1:152" s="29" customFormat="1" ht="15.75" customHeight="1" x14ac:dyDescent="0.2">
      <c r="A601" s="60">
        <f>$A$124</f>
        <v>45740</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1793.75</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1778.62</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1778.75</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1778.36</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1783.6899999999998</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1786.35</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1800.8799999999999</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1921.74</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1777.6899999999998</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1877.72</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1834.1899999999998</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1832.32</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1914.79</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1921.74</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1934.4499999999998</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1939.61</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1941.35</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1929.53</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1997.08</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2013.36</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1970.1299999999999</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1882.59</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1929.4299999999998</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1841.98</v>
      </c>
      <c r="ER601" s="68"/>
      <c r="ES601" s="68"/>
      <c r="ET601" s="68"/>
      <c r="EU601" s="68"/>
      <c r="EV601" s="69"/>
    </row>
    <row r="602" spans="1:152" s="29" customFormat="1" ht="15.75" customHeight="1" x14ac:dyDescent="0.2">
      <c r="A602" s="60">
        <f>$A$125</f>
        <v>45741</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1781.6999999999998</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1778.78</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1778.86</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1778.85</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1778.62</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1778.51</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1783.23</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1895.58</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1777.58</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1848.6399999999999</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1811.4299999999998</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1810.81</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1905.61</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1912.29</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1922.58</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1927.6999999999998</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1924.57</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1916.4199999999998</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1998.6599999999999</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1981.1</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1933.29</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1842.51</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1922.49</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1842.48</v>
      </c>
      <c r="ER602" s="68"/>
      <c r="ES602" s="68"/>
      <c r="ET602" s="68"/>
      <c r="EU602" s="68"/>
      <c r="EV602" s="69"/>
    </row>
    <row r="603" spans="1:152" s="29" customFormat="1" ht="15.75" customHeight="1" x14ac:dyDescent="0.2">
      <c r="A603" s="60">
        <f>$A$126</f>
        <v>45742</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1800.97</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1780.99</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1779.59</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1778.87</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1793.72</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1795.9099999999999</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1824.07</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1984.83</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1803.54</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1911.48</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1870.1999999999998</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1876.5</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1973.55</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1975.07</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1989.6599999999999</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1990.86</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1990.62</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1981.46</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2070.4</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2053.69</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2018.86</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1938.1799999999998</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2050.4</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1900.11</v>
      </c>
      <c r="ER603" s="68"/>
      <c r="ES603" s="68"/>
      <c r="ET603" s="68"/>
      <c r="EU603" s="68"/>
      <c r="EV603" s="69"/>
    </row>
    <row r="604" spans="1:152" s="29" customFormat="1" ht="15.75" customHeight="1" x14ac:dyDescent="0.2">
      <c r="A604" s="60">
        <f>$A$127</f>
        <v>45743</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1800.76</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1778.47</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1778.6499999999999</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1778.6</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1789.08</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1788.29</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1806.6999999999998</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1959.6499999999999</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1776.6799999999998</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1836.1599999999999</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1854.12</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1860.6399999999999</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1914.1299999999999</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1932.87</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1972.37</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1979.71</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1976.98</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1966.04</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2054.3000000000002</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2033.07</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1996.1599999999999</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1907.8</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2038.9499999999998</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1889.06</v>
      </c>
      <c r="ER604" s="68"/>
      <c r="ES604" s="68"/>
      <c r="ET604" s="68"/>
      <c r="EU604" s="68"/>
      <c r="EV604" s="69"/>
    </row>
    <row r="605" spans="1:152" s="29" customFormat="1" ht="15.75" customHeight="1" x14ac:dyDescent="0.2">
      <c r="A605" s="60">
        <f>$A$128</f>
        <v>45744</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1790.32</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1778.37</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1778.54</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1778.56</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1778.51</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1778.3799999999999</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1785.53</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1926.81</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1777.4399999999998</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1808.52</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1827.06</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1832.27</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1883.3999999999999</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1899.62</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1934.6999999999998</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1941.4399999999998</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1941.3899999999999</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1935.83</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2012.04</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1987.21</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1955.4299999999998</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1868.58</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1974.81</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1849.29</v>
      </c>
      <c r="ER605" s="68"/>
      <c r="ES605" s="68"/>
      <c r="ET605" s="68"/>
      <c r="EU605" s="68"/>
      <c r="EV605" s="69"/>
    </row>
    <row r="606" spans="1:152" s="29" customFormat="1" ht="15.75" customHeight="1" x14ac:dyDescent="0.2">
      <c r="A606" s="60">
        <f>$A$129</f>
        <v>45745</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1796.4199999999998</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1778.58</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1778.6699999999998</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1778.6499999999999</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1785.72</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1783.97</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1777.98</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1799.6899999999998</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1777.85</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1781.53</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1817.4399999999998</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1822</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1812.04</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1807.4399999999998</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1778.26</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1778.33</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1778.3799999999999</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1777.86</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1775.23</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1774.97</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1842.61</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1775.05</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1904.24</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1826.1699999999998</v>
      </c>
      <c r="ER606" s="68"/>
      <c r="ES606" s="68"/>
      <c r="ET606" s="68"/>
      <c r="EU606" s="68"/>
      <c r="EV606" s="69"/>
    </row>
    <row r="607" spans="1:152" s="29" customFormat="1" ht="15.75" customHeight="1" x14ac:dyDescent="0.2">
      <c r="A607" s="60">
        <f>$A$130</f>
        <v>45746</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1797.53</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1778.01</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1778.11</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1778.24</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1782.73</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1778.02</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1776.98</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1776.9399999999998</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1777.3999999999999</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1777.71</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1777.76</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1777.82</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1777.86</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1778.07</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1778.02</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1778.22</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1778.22</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1778.28</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1775.84</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1774.3799999999999</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1776.77</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1798.86</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1953.1499999999999</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1833.52</v>
      </c>
      <c r="ER607" s="68"/>
      <c r="ES607" s="68"/>
      <c r="ET607" s="68"/>
      <c r="EU607" s="68"/>
      <c r="EV607" s="69"/>
    </row>
    <row r="608" spans="1:152" s="29" customFormat="1" ht="15.75" customHeight="1" x14ac:dyDescent="0.2">
      <c r="A608" s="60">
        <f>$A$131</f>
        <v>45747</v>
      </c>
      <c r="B608" s="61"/>
      <c r="C608" s="61"/>
      <c r="D608" s="61"/>
      <c r="E608" s="61"/>
      <c r="F608" s="61"/>
      <c r="G608" s="61"/>
      <c r="H608" s="62"/>
      <c r="I608" s="63">
        <f>IF($A608="-","-",ROUND(VLOOKUP($A608+ROUND(LEFT(I$577,1)/24,5),'[1]ОАО "АТС"'!$A$57:$F$800,6,FALSE)+HLOOKUP($DL$575,'[1]Сбытовая надбавка'!$F$5:$H$6,2,FALSE),2)+'[1]Иные услуги'!$C$6+HLOOKUP($DR$574,'[1]Услуги по передаче'!$G$5:$J$7,3,FALSE))</f>
        <v>1813.05</v>
      </c>
      <c r="J608" s="68"/>
      <c r="K608" s="68"/>
      <c r="L608" s="68"/>
      <c r="M608" s="68"/>
      <c r="N608" s="69"/>
      <c r="O608" s="63">
        <f>IF($A608="-","-",ROUND(VLOOKUP($A608+ROUND(LEFT(O$577,1)/24,5),'[1]ОАО "АТС"'!$A$57:$F$800,6,FALSE)+HLOOKUP($DL$575,'[1]Сбытовая надбавка'!$F$5:$H$6,2,FALSE),2)+'[1]Иные услуги'!$C$6+HLOOKUP($DR$574,'[1]Услуги по передаче'!$G$5:$J$7,3,FALSE))</f>
        <v>1778.22</v>
      </c>
      <c r="P608" s="68"/>
      <c r="Q608" s="68"/>
      <c r="R608" s="68"/>
      <c r="S608" s="68"/>
      <c r="T608" s="69"/>
      <c r="U608" s="63">
        <f>IF($A608="-","-",ROUND(VLOOKUP($A608+ROUND(LEFT(U$577,1)/24,5),'[1]ОАО "АТС"'!$A$57:$F$800,6,FALSE)+HLOOKUP($DL$575,'[1]Сбытовая надбавка'!$F$5:$H$6,2,FALSE),2)+'[1]Иные услуги'!$C$6+HLOOKUP($DR$574,'[1]Услуги по передаче'!$G$5:$J$7,3,FALSE))</f>
        <v>1778.46</v>
      </c>
      <c r="V608" s="68"/>
      <c r="W608" s="68"/>
      <c r="X608" s="68"/>
      <c r="Y608" s="68"/>
      <c r="Z608" s="69"/>
      <c r="AA608" s="63">
        <f>IF($A608="-","-",ROUND(VLOOKUP($A608+ROUND(LEFT(AA$577,1)/24,5),'[1]ОАО "АТС"'!$A$57:$F$800,6,FALSE)+HLOOKUP($DL$575,'[1]Сбытовая надбавка'!$F$5:$H$6,2,FALSE),2)+'[1]Иные услуги'!$C$6+HLOOKUP($DR$574,'[1]Услуги по передаче'!$G$5:$J$7,3,FALSE))</f>
        <v>1778.5</v>
      </c>
      <c r="AB608" s="68"/>
      <c r="AC608" s="68"/>
      <c r="AD608" s="68"/>
      <c r="AE608" s="68"/>
      <c r="AF608" s="69"/>
      <c r="AG608" s="63">
        <f>IF($A608="-","-",ROUND(VLOOKUP($A608+ROUND(LEFT(AG$577,1)/24,5),'[1]ОАО "АТС"'!$A$57:$F$800,6,FALSE)+HLOOKUP($DL$575,'[1]Сбытовая надбавка'!$F$5:$H$6,2,FALSE),2)+'[1]Иные услуги'!$C$6+HLOOKUP($DR$574,'[1]Услуги по передаче'!$G$5:$J$7,3,FALSE))</f>
        <v>1784.27</v>
      </c>
      <c r="AH608" s="68"/>
      <c r="AI608" s="68"/>
      <c r="AJ608" s="68"/>
      <c r="AK608" s="68"/>
      <c r="AL608" s="69"/>
      <c r="AM608" s="63">
        <f>IF($A608="-","-",ROUND(VLOOKUP($A608+ROUND(LEFT(AM$577,1)/24,5),'[1]ОАО "АТС"'!$A$57:$F$800,6,FALSE)+HLOOKUP($DL$575,'[1]Сбытовая надбавка'!$F$5:$H$6,2,FALSE),2)+'[1]Иные услуги'!$C$6+HLOOKUP($DR$574,'[1]Услуги по передаче'!$G$5:$J$7,3,FALSE))</f>
        <v>1780.51</v>
      </c>
      <c r="AN608" s="68"/>
      <c r="AO608" s="68"/>
      <c r="AP608" s="68"/>
      <c r="AQ608" s="68"/>
      <c r="AR608" s="69"/>
      <c r="AS608" s="63">
        <f>IF($A608="-","-",ROUND(VLOOKUP($A608+ROUND(LEFT(AS$577,1)/24,5),'[1]ОАО "АТС"'!$A$57:$F$800,6,FALSE)+HLOOKUP($DL$575,'[1]Сбытовая надбавка'!$F$5:$H$6,2,FALSE),2)+'[1]Иные услуги'!$C$6+HLOOKUP($DR$574,'[1]Услуги по передаче'!$G$5:$J$7,3,FALSE))</f>
        <v>1777.3899999999999</v>
      </c>
      <c r="AT608" s="68"/>
      <c r="AU608" s="68"/>
      <c r="AV608" s="68"/>
      <c r="AW608" s="68"/>
      <c r="AX608" s="69"/>
      <c r="AY608" s="63">
        <f>IF($A608="-","-",ROUND(VLOOKUP($A608+ROUND(LEFT(AY$577,1)/24,5),'[1]ОАО "АТС"'!$A$57:$F$800,6,FALSE)+HLOOKUP($DL$575,'[1]Сбытовая надбавка'!$F$5:$H$6,2,FALSE),2)+'[1]Иные услуги'!$C$6+HLOOKUP($DR$574,'[1]Услуги по передаче'!$G$5:$J$7,3,FALSE))</f>
        <v>1821.9099999999999</v>
      </c>
      <c r="AZ608" s="68"/>
      <c r="BA608" s="68"/>
      <c r="BB608" s="68"/>
      <c r="BC608" s="68"/>
      <c r="BD608" s="69"/>
      <c r="BE608" s="63">
        <f>IF($A608="-","-",ROUND(VLOOKUP($A608+ROUND(LEFT(BE$577,1)/24,5),'[1]ОАО "АТС"'!$A$57:$F$800,6,FALSE)+HLOOKUP($DL$575,'[1]Сбытовая надбавка'!$F$5:$H$6,2,FALSE),2)+'[1]Иные услуги'!$C$6+HLOOKUP($DR$574,'[1]Услуги по передаче'!$G$5:$J$7,3,FALSE))</f>
        <v>1777.3899999999999</v>
      </c>
      <c r="BF608" s="68"/>
      <c r="BG608" s="68"/>
      <c r="BH608" s="68"/>
      <c r="BI608" s="68"/>
      <c r="BJ608" s="69"/>
      <c r="BK608" s="63">
        <f>IF($A608="-","-",ROUND(VLOOKUP($A608+ROUND(LEFT(BK$577,1)/24,5),'[1]ОАО "АТС"'!$A$57:$F$800,6,FALSE)+HLOOKUP($DL$575,'[1]Сбытовая надбавка'!$F$5:$H$6,2,FALSE),2)+'[1]Иные услуги'!$C$6+HLOOKUP($DR$574,'[1]Услуги по передаче'!$G$5:$J$7,3,FALSE))</f>
        <v>1781.9199999999998</v>
      </c>
      <c r="BL608" s="68"/>
      <c r="BM608" s="68"/>
      <c r="BN608" s="68"/>
      <c r="BO608" s="68"/>
      <c r="BP608" s="69"/>
      <c r="BQ608" s="63">
        <f>IF($A608="-","-",ROUND(VLOOKUP($A608+ROUND(LEFT(BQ$577,2)/24,5),'[1]ОАО "АТС"'!$A$57:$F$800,6,FALSE)+HLOOKUP($DL$575,'[1]Сбытовая надбавка'!$F$5:$H$6,2,FALSE),2)+'[1]Иные услуги'!$C$6+HLOOKUP($DR$574,'[1]Услуги по передаче'!$G$5:$J$7,3,FALSE))</f>
        <v>1829.61</v>
      </c>
      <c r="BR608" s="68"/>
      <c r="BS608" s="68"/>
      <c r="BT608" s="68"/>
      <c r="BU608" s="68"/>
      <c r="BV608" s="69"/>
      <c r="BW608" s="63">
        <f>IF($A608="-","-",ROUND(VLOOKUP($A608+ROUND(LEFT(BW$577,2)/24,5),'[1]ОАО "АТС"'!$A$57:$F$800,6,FALSE)+HLOOKUP($DL$575,'[1]Сбытовая надбавка'!$F$5:$H$6,2,FALSE),2)+'[1]Иные услуги'!$C$6+HLOOKUP($DR$574,'[1]Услуги по передаче'!$G$5:$J$7,3,FALSE))</f>
        <v>1835.36</v>
      </c>
      <c r="BX608" s="68"/>
      <c r="BY608" s="68"/>
      <c r="BZ608" s="68"/>
      <c r="CA608" s="68"/>
      <c r="CB608" s="69"/>
      <c r="CC608" s="63">
        <f>IF($A608="-","-",ROUND(VLOOKUP($A608+ROUND(LEFT(CC$577,2)/24,5),'[1]ОАО "АТС"'!$A$57:$F$800,6,FALSE)+HLOOKUP($DL$575,'[1]Сбытовая надбавка'!$F$5:$H$6,2,FALSE),2)+'[1]Иные услуги'!$C$6+HLOOKUP($DR$574,'[1]Услуги по передаче'!$G$5:$J$7,3,FALSE))</f>
        <v>1822.57</v>
      </c>
      <c r="CD608" s="68"/>
      <c r="CE608" s="68"/>
      <c r="CF608" s="68"/>
      <c r="CG608" s="68"/>
      <c r="CH608" s="69"/>
      <c r="CI608" s="63">
        <f>IF($A608="-","-",ROUND(VLOOKUP($A608+ROUND(LEFT(CI$577,2)/24,5),'[1]ОАО "АТС"'!$A$57:$F$800,6,FALSE)+HLOOKUP($DL$575,'[1]Сбытовая надбавка'!$F$5:$H$6,2,FALSE),2)+'[1]Иные услуги'!$C$6+HLOOKUP($DR$574,'[1]Услуги по передаче'!$G$5:$J$7,3,FALSE))</f>
        <v>1815.86</v>
      </c>
      <c r="CJ608" s="68"/>
      <c r="CK608" s="68"/>
      <c r="CL608" s="68"/>
      <c r="CM608" s="68"/>
      <c r="CN608" s="69"/>
      <c r="CO608" s="63">
        <f>IF($A608="-","-",ROUND(VLOOKUP($A608+ROUND(LEFT(CO$577,2)/24,5),'[1]ОАО "АТС"'!$A$57:$F$800,6,FALSE)+HLOOKUP($DL$575,'[1]Сбытовая надбавка'!$F$5:$H$6,2,FALSE),2)+'[1]Иные услуги'!$C$6+HLOOKUP($DR$574,'[1]Услуги по передаче'!$G$5:$J$7,3,FALSE))</f>
        <v>1776.86</v>
      </c>
      <c r="CP608" s="68"/>
      <c r="CQ608" s="68"/>
      <c r="CR608" s="68"/>
      <c r="CS608" s="68"/>
      <c r="CT608" s="69"/>
      <c r="CU608" s="63">
        <f>IF($A608="-","-",ROUND(VLOOKUP($A608+ROUND(LEFT(CU$577,2)/24,5),'[1]ОАО "АТС"'!$A$57:$F$800,6,FALSE)+HLOOKUP($DL$575,'[1]Сбытовая надбавка'!$F$5:$H$6,2,FALSE),2)+'[1]Иные услуги'!$C$6+HLOOKUP($DR$574,'[1]Услуги по передаче'!$G$5:$J$7,3,FALSE))</f>
        <v>1776.6799999999998</v>
      </c>
      <c r="CV608" s="68"/>
      <c r="CW608" s="68"/>
      <c r="CX608" s="68"/>
      <c r="CY608" s="68"/>
      <c r="CZ608" s="69"/>
      <c r="DA608" s="63">
        <f>IF($A608="-","-",ROUND(VLOOKUP($A608+ROUND(LEFT(DA$577,2)/24,5),'[1]ОАО "АТС"'!$A$57:$F$800,6,FALSE)+HLOOKUP($DL$575,'[1]Сбытовая надбавка'!$F$5:$H$6,2,FALSE),2)+'[1]Иные услуги'!$C$6+HLOOKUP($DR$574,'[1]Услуги по передаче'!$G$5:$J$7,3,FALSE))</f>
        <v>1777.11</v>
      </c>
      <c r="DB608" s="68"/>
      <c r="DC608" s="68"/>
      <c r="DD608" s="68"/>
      <c r="DE608" s="68"/>
      <c r="DF608" s="69"/>
      <c r="DG608" s="63">
        <f>IF($A608="-","-",ROUND(VLOOKUP($A608+ROUND(LEFT(DG$577,2)/24,5),'[1]ОАО "АТС"'!$A$57:$F$800,6,FALSE)+HLOOKUP($DL$575,'[1]Сбытовая надбавка'!$F$5:$H$6,2,FALSE),2)+'[1]Иные услуги'!$C$6+HLOOKUP($DR$574,'[1]Услуги по передаче'!$G$5:$J$7,3,FALSE))</f>
        <v>1777.71</v>
      </c>
      <c r="DH608" s="68"/>
      <c r="DI608" s="68"/>
      <c r="DJ608" s="68"/>
      <c r="DK608" s="68"/>
      <c r="DL608" s="69"/>
      <c r="DM608" s="63">
        <f>IF($A608="-","-",ROUND(VLOOKUP($A608+ROUND(LEFT(DM$577,2)/24,5),'[1]ОАО "АТС"'!$A$57:$F$800,6,FALSE)+HLOOKUP($DL$575,'[1]Сбытовая надбавка'!$F$5:$H$6,2,FALSE),2)+'[1]Иные услуги'!$C$6+HLOOKUP($DR$574,'[1]Услуги по передаче'!$G$5:$J$7,3,FALSE))</f>
        <v>1775.4299999999998</v>
      </c>
      <c r="DN608" s="68"/>
      <c r="DO608" s="68"/>
      <c r="DP608" s="68"/>
      <c r="DQ608" s="68"/>
      <c r="DR608" s="69"/>
      <c r="DS608" s="63">
        <f>IF($A608="-","-",ROUND(VLOOKUP($A608+ROUND(LEFT(DS$577,2)/24,5),'[1]ОАО "АТС"'!$A$57:$F$800,6,FALSE)+HLOOKUP($DL$575,'[1]Сбытовая надбавка'!$F$5:$H$6,2,FALSE),2)+'[1]Иные услуги'!$C$6+HLOOKUP($DR$574,'[1]Услуги по передаче'!$G$5:$J$7,3,FALSE))</f>
        <v>1774.83</v>
      </c>
      <c r="DT608" s="68"/>
      <c r="DU608" s="68"/>
      <c r="DV608" s="68"/>
      <c r="DW608" s="68"/>
      <c r="DX608" s="69"/>
      <c r="DY608" s="63">
        <f>IF($A608="-","-",ROUND(VLOOKUP($A608+ROUND(LEFT(DY$577,2)/24,5),'[1]ОАО "АТС"'!$A$57:$F$800,6,FALSE)+HLOOKUP($DL$575,'[1]Сбытовая надбавка'!$F$5:$H$6,2,FALSE),2)+'[1]Иные услуги'!$C$6+HLOOKUP($DR$574,'[1]Услуги по передаче'!$G$5:$J$7,3,FALSE))</f>
        <v>1855.6799999999998</v>
      </c>
      <c r="DZ608" s="68"/>
      <c r="EA608" s="68"/>
      <c r="EB608" s="68"/>
      <c r="EC608" s="68"/>
      <c r="ED608" s="69"/>
      <c r="EE608" s="63">
        <f>IF($A608="-","-",ROUND(VLOOKUP($A608+ROUND(LEFT(EE$577,2)/24,5),'[1]ОАО "АТС"'!$A$57:$F$800,6,FALSE)+HLOOKUP($DL$575,'[1]Сбытовая надбавка'!$F$5:$H$6,2,FALSE),2)+'[1]Иные услуги'!$C$6+HLOOKUP($DR$574,'[1]Услуги по передаче'!$G$5:$J$7,3,FALSE))</f>
        <v>1775.8999999999999</v>
      </c>
      <c r="EF608" s="68"/>
      <c r="EG608" s="68"/>
      <c r="EH608" s="68"/>
      <c r="EI608" s="68"/>
      <c r="EJ608" s="69"/>
      <c r="EK608" s="63">
        <f>IF($A608="-","-",ROUND(VLOOKUP($A608+ROUND(LEFT(EK$577,2)/24,5),'[1]ОАО "АТС"'!$A$57:$F$800,6,FALSE)+HLOOKUP($DL$575,'[1]Сбытовая надбавка'!$F$5:$H$6,2,FALSE),2)+'[1]Иные услуги'!$C$6+HLOOKUP($DR$574,'[1]Услуги по передаче'!$G$5:$J$7,3,FALSE))</f>
        <v>1967.87</v>
      </c>
      <c r="EL608" s="68"/>
      <c r="EM608" s="68"/>
      <c r="EN608" s="68"/>
      <c r="EO608" s="68"/>
      <c r="EP608" s="69"/>
      <c r="EQ608" s="63">
        <f>IF($A608="-","-",ROUND(VLOOKUP($A608+ROUND(LEFT(EQ$577,2)/24,5),'[1]ОАО "АТС"'!$A$57:$F$800,6,FALSE)+HLOOKUP($DL$575,'[1]Сбытовая надбавка'!$F$5:$H$6,2,FALSE),2)+'[1]Иные услуги'!$C$6+HLOOKUP($DR$574,'[1]Услуги по передаче'!$G$5:$J$7,3,FALSE))</f>
        <v>1822.81</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45717</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2037.54</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1945.49</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1906.8899999999999</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1896.24</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1900.4199999999998</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1941.08</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2100.2600000000002</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2147.06</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1934.05</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2043.87</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2129.3200000000002</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2144.61</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2101.65</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2104.91</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2095.81</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2100.81</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2098.7800000000002</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2113.12</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2328.5699999999997</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2334.3199999999997</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2214.86</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2188.4299999999998</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2134.34</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2081.44</v>
      </c>
      <c r="ER614" s="68"/>
      <c r="ES614" s="68"/>
      <c r="ET614" s="68"/>
      <c r="EU614" s="68"/>
      <c r="EV614" s="69"/>
    </row>
    <row r="615" spans="1:152" s="29" customFormat="1" ht="15.75" customHeight="1" x14ac:dyDescent="0.2">
      <c r="A615" s="60">
        <f>$A$102</f>
        <v>45718</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1994.34</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1911.55</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1865.8899999999999</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1857.8799999999999</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1880.73</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1915.9099999999999</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2047.07</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2116.33</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1874.82</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1974.3</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2055.31</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2067</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2085.0300000000002</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2076.0500000000002</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2074.0700000000002</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2042.9199999999998</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2051.9</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2085.59</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2234.67</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2266.52</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2243.9</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2202.6999999999998</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2219.8200000000002</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2121.5500000000002</v>
      </c>
      <c r="ER615" s="68"/>
      <c r="ES615" s="68"/>
      <c r="ET615" s="68"/>
      <c r="EU615" s="68"/>
      <c r="EV615" s="69"/>
    </row>
    <row r="616" spans="1:152" s="29" customFormat="1" ht="15.75" customHeight="1" x14ac:dyDescent="0.2">
      <c r="A616" s="60">
        <f>$A$103</f>
        <v>45719</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2003.53</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1929.09</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1885.4399999999998</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1878.23</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1896.23</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1975.6699999999998</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2151.12</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2364.35</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2120.8200000000002</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2315.6999999999998</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2437.11</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2434.2399999999998</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2429.7999999999997</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2419.52</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2295.56</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2276.5299999999997</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2250.34</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2227.58</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2405.04</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2436.86</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2313.06</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2282.42</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2201.1</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2096.73</v>
      </c>
      <c r="ER616" s="68"/>
      <c r="ES616" s="68"/>
      <c r="ET616" s="68"/>
      <c r="EU616" s="68"/>
      <c r="EV616" s="69"/>
    </row>
    <row r="617" spans="1:152" s="29" customFormat="1" ht="15.75" customHeight="1" x14ac:dyDescent="0.2">
      <c r="A617" s="60">
        <f>$A$104</f>
        <v>45720</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1933.78</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1872.6599999999999</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1836.72</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1833.76</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1857.29</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1907.6299999999999</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2061.1799999999998</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2206.79</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2000.28</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2110.2600000000002</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2161.02</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2156.29</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2163.17</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2164.81</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2169.02</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2151.23</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2133.06</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2137.46</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2226.11</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2220.02</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2202.41</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2130.7800000000002</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2123.6999999999998</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1956.59</v>
      </c>
      <c r="ER617" s="68"/>
      <c r="ES617" s="68"/>
      <c r="ET617" s="68"/>
      <c r="EU617" s="68"/>
      <c r="EV617" s="69"/>
    </row>
    <row r="618" spans="1:152" s="29" customFormat="1" ht="15.75" customHeight="1" x14ac:dyDescent="0.2">
      <c r="A618" s="60">
        <f>$A$105</f>
        <v>45721</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1820.74</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1796.8999999999999</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1789.25</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1795.55</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1798.27</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1839.07</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2009.76</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2180.65</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1988.4299999999998</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2112.3200000000002</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2162.88</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2185.23</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2158.91</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2156.36</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2163.59</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2147.19</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2133.36</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2144.54</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2235.58</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2235.98</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2221.4499999999998</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2113.87</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2119.9700000000003</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1969.01</v>
      </c>
      <c r="ER618" s="68"/>
      <c r="ES618" s="68"/>
      <c r="ET618" s="68"/>
      <c r="EU618" s="68"/>
      <c r="EV618" s="69"/>
    </row>
    <row r="619" spans="1:152" s="29" customFormat="1" ht="15.75" customHeight="1" x14ac:dyDescent="0.2">
      <c r="A619" s="60">
        <f>$A$106</f>
        <v>45722</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1939.4099999999999</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1903.02</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1876.1899999999998</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1870.52</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1879.1399999999999</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1927.54</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2130.34</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2333.42</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2004.6899999999998</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2361.2999999999997</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2488.7799999999997</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2519.23</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2513.63</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2506.59</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2488.89</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2448.21</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2408.12</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2142.6999999999998</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2247.6799999999998</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2290.29</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2508.6799999999998</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2381.9499999999998</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2257.38</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2094.96</v>
      </c>
      <c r="ER619" s="68"/>
      <c r="ES619" s="68"/>
      <c r="ET619" s="68"/>
      <c r="EU619" s="68"/>
      <c r="EV619" s="69"/>
    </row>
    <row r="620" spans="1:152" s="29" customFormat="1" ht="15.75" customHeight="1" x14ac:dyDescent="0.2">
      <c r="A620" s="60">
        <f>$A$107</f>
        <v>45723</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1972.1499999999999</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1902.9499999999998</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1875.75</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1869.97</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1888.6299999999999</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1961.24</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2181.86</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2273.62</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1976.8899999999999</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2320.2799999999997</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2461.44</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2493.02</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2478.5699999999997</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2510.62</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2501.02</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2462.0299999999997</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2421.65</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2236.41</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2320.1799999999998</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2662.19</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2515.92</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2388.1</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2288.71</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2103.7400000000002</v>
      </c>
      <c r="ER620" s="68"/>
      <c r="ES620" s="68"/>
      <c r="ET620" s="68"/>
      <c r="EU620" s="68"/>
      <c r="EV620" s="69"/>
    </row>
    <row r="621" spans="1:152" s="29" customFormat="1" ht="15.75" customHeight="1" x14ac:dyDescent="0.2">
      <c r="A621" s="60">
        <f>$A$108</f>
        <v>45724</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2004.5</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1953.4199999999998</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1923.9499999999998</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1914.55</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1922.82</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1958.59</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2175.64</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2452.33</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1902.86</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2169.7800000000002</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2333.2999999999997</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2364.4899999999998</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2369.5699999999997</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2386.4499999999998</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2333.87</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2319.6799999999998</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2322.98</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2409.65</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2691.36</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2602.14</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2440.9899999999998</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2339.5299999999997</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2279.1999999999998</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2135.1799999999998</v>
      </c>
      <c r="ER621" s="68"/>
      <c r="ES621" s="68"/>
      <c r="ET621" s="68"/>
      <c r="EU621" s="68"/>
      <c r="EV621" s="69"/>
    </row>
    <row r="622" spans="1:152" s="29" customFormat="1" ht="15.75" customHeight="1" x14ac:dyDescent="0.2">
      <c r="A622" s="60">
        <f>$A$109</f>
        <v>45725</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2067.2800000000002</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2015.1999999999998</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1856.1599999999999</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1833.6499999999999</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1837.6</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1895.05</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1973.57</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1989.34</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1774.55</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2003.07</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2144.2600000000002</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2193.2400000000002</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2196.4499999999998</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2197.77</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2191.5300000000002</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2179.39</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2335.58</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2486.14</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2126.41</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2556.12</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2446.36</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2295.94</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2406.4</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2225.58</v>
      </c>
      <c r="ER622" s="68"/>
      <c r="ES622" s="68"/>
      <c r="ET622" s="68"/>
      <c r="EU622" s="68"/>
      <c r="EV622" s="69"/>
    </row>
    <row r="623" spans="1:152" s="29" customFormat="1" ht="15.75" customHeight="1" x14ac:dyDescent="0.2">
      <c r="A623" s="60">
        <f>$A$110</f>
        <v>45726</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1998.47</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1952.87</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1884.01</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1876.29</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1888.52</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1955.72</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2184.25</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2588.81</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1983.24</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2147.66</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2179.1799999999998</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2497.25</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2187.41</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2209.02</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2530.81</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2227.0500000000002</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2460.19</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2530.5699999999997</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2294.58</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2356.38</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2561.2399999999998</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2396.33</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2413.14</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2194.33</v>
      </c>
      <c r="ER623" s="68"/>
      <c r="ES623" s="68"/>
      <c r="ET623" s="68"/>
      <c r="EU623" s="68"/>
      <c r="EV623" s="69"/>
    </row>
    <row r="624" spans="1:152" s="29" customFormat="1" ht="15.75" customHeight="1" x14ac:dyDescent="0.2">
      <c r="A624" s="60">
        <f>$A$111</f>
        <v>45727</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1897.46</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1814.61</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1848.78</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1842.03</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1856.6799999999998</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1912.25</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2115.77</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2247.4499999999998</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1922.49</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2294.54</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2101.11</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2125.56</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2135.77</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2142.86</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2487.92</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2464.63</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2420.2999999999997</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2490.9</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2211.61</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2219.86</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2230.9</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2363.6999999999998</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2398.7999999999997</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2173.84</v>
      </c>
      <c r="ER624" s="68"/>
      <c r="ES624" s="68"/>
      <c r="ET624" s="68"/>
      <c r="EU624" s="68"/>
      <c r="EV624" s="69"/>
    </row>
    <row r="625" spans="1:152" s="29" customFormat="1" ht="15.75" customHeight="1" x14ac:dyDescent="0.2">
      <c r="A625" s="60">
        <f>$A$112</f>
        <v>45728</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1838.53</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1811.33</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1804.01</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1799.3</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1820.4099999999999</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1841.4499999999998</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1935.09</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2047.35</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1865.32</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1953.25</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1965.72</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1966.32</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1938.06</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1928.8</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1906.6699999999998</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1895.76</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1878.71</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1877.26</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1964.28</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1994.8</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1963.49</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1879.31</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2023.26</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1889.6499999999999</v>
      </c>
      <c r="ER625" s="68"/>
      <c r="ES625" s="68"/>
      <c r="ET625" s="68"/>
      <c r="EU625" s="68"/>
      <c r="EV625" s="69"/>
    </row>
    <row r="626" spans="1:152" s="29" customFormat="1" ht="15.75" customHeight="1" x14ac:dyDescent="0.2">
      <c r="A626" s="60">
        <f>$A$113</f>
        <v>45729</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1819.12</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1797.48</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1791.3799999999999</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1787.49</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1811.8999999999999</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1830.58</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1915.3</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2016.74</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1851.21</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1950.81</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1999.6999999999998</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1994.4099999999999</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1973.51</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1959.79</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1958.4299999999998</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1955.9399999999998</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1944.85</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1934.4299999999998</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2031.9499999999998</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2031.72</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1998.75</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1917.01</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2024.6599999999999</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1882.1</v>
      </c>
      <c r="ER626" s="68"/>
      <c r="ES626" s="68"/>
      <c r="ET626" s="68"/>
      <c r="EU626" s="68"/>
      <c r="EV626" s="69"/>
    </row>
    <row r="627" spans="1:152" s="29" customFormat="1" ht="15.75" customHeight="1" x14ac:dyDescent="0.2">
      <c r="A627" s="60">
        <f>$A$114</f>
        <v>45730</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1820.4199999999998</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1801.98</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1795.75</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1795.77</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1818.29</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1828.1399999999999</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1900.76</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2026.98</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1851.06</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1947.73</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1958.12</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1958.52</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1920.3</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1910.34</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1903.6399999999999</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1894.81</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1877.84</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1877.6599999999999</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1989.3</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2020.6499999999999</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1985.33</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1916.3899999999999</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2043.99</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1919.8899999999999</v>
      </c>
      <c r="ER627" s="68"/>
      <c r="ES627" s="68"/>
      <c r="ET627" s="68"/>
      <c r="EU627" s="68"/>
      <c r="EV627" s="69"/>
    </row>
    <row r="628" spans="1:152" s="29" customFormat="1" ht="15.75" customHeight="1" x14ac:dyDescent="0.2">
      <c r="A628" s="60">
        <f>$A$115</f>
        <v>45731</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1859.1399999999999</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1814.07</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1782.78</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1777.51</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1834.9099999999999</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1832.4099999999999</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1801.47</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1875.51</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1775.6699999999998</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1776.04</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1793.8799999999999</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1803.4299999999998</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1790.05</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1776.37</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1776.9299999999998</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1777.8</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1777.6299999999999</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1777.6799999999998</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1810.1399999999999</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1854.86</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1796.4499999999998</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1772.97</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2005.21</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1892.1</v>
      </c>
      <c r="ER628" s="68"/>
      <c r="ES628" s="68"/>
      <c r="ET628" s="68"/>
      <c r="EU628" s="68"/>
      <c r="EV628" s="69"/>
    </row>
    <row r="629" spans="1:152" s="29" customFormat="1" ht="15.75" customHeight="1" x14ac:dyDescent="0.2">
      <c r="A629" s="60">
        <f>$A$116</f>
        <v>45732</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1792.98</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1778.1699999999998</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1778.31</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1778.34</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1781.75</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1780.86</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1777.35</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1777.02</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1777.26</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1777.11</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1777.21</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1777.09</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1777.27</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1777.3</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1777.77</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1778.1999999999998</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1778.25</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1778.25</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1795.98</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1819.46</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1800.6599999999999</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1774.3799999999999</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1885.34</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1818.22</v>
      </c>
      <c r="ER629" s="68"/>
      <c r="ES629" s="68"/>
      <c r="ET629" s="68"/>
      <c r="EU629" s="68"/>
      <c r="EV629" s="69"/>
    </row>
    <row r="630" spans="1:152" s="29" customFormat="1" ht="15.75" customHeight="1" x14ac:dyDescent="0.2">
      <c r="A630" s="60">
        <f>$A$117</f>
        <v>45733</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1802.1</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1785.96</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1780.11</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1778.32</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1791.06</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1801.02</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1822.8</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1962.78</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1777.07</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1845.1599999999999</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1871.37</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1857.54</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1818.59</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1811.1399999999999</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1793.49</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1785.1899999999998</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1788.1999999999998</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1795.4199999999998</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1886.1799999999998</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1920.62</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1867.46</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1774.37</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1961.1</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1880.12</v>
      </c>
      <c r="ER630" s="68"/>
      <c r="ES630" s="68"/>
      <c r="ET630" s="68"/>
      <c r="EU630" s="68"/>
      <c r="EV630" s="69"/>
    </row>
    <row r="631" spans="1:152" s="29" customFormat="1" ht="15.75" customHeight="1" x14ac:dyDescent="0.2">
      <c r="A631" s="60">
        <f>$A$118</f>
        <v>45734</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1859.56</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1809.9499999999998</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1801.81</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1793.31</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1821.4099999999999</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1833.76</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1881.37</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1983.29</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1782.6499999999999</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1861.23</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1886.8999999999999</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1877.52</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1840.57</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1835.27</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1819.03</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1802.9399999999998</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1807.25</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1811.6</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1889.59</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1933.81</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1886.8</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1803.62</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1878.1999999999998</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1800.1499999999999</v>
      </c>
      <c r="ER631" s="68"/>
      <c r="ES631" s="68"/>
      <c r="ET631" s="68"/>
      <c r="EU631" s="68"/>
      <c r="EV631" s="69"/>
    </row>
    <row r="632" spans="1:152" s="29" customFormat="1" ht="15.75" customHeight="1" x14ac:dyDescent="0.2">
      <c r="A632" s="60">
        <f>$A$119</f>
        <v>45735</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1787.03</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1784.58</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1782.79</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1781.8</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1783.98</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1854.6899999999998</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1910.72</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1996.06</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1828.47</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1919.1899999999998</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1958.6599999999999</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1953.79</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1936.04</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1921.79</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1919.32</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1918.12</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1909.6899999999998</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1905</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1988.97</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1987.55</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1954.1</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1876.77</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1958.05</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1896.83</v>
      </c>
      <c r="ER632" s="68"/>
      <c r="ES632" s="68"/>
      <c r="ET632" s="68"/>
      <c r="EU632" s="68"/>
      <c r="EV632" s="69"/>
    </row>
    <row r="633" spans="1:152" s="29" customFormat="1" ht="15.75" customHeight="1" x14ac:dyDescent="0.2">
      <c r="A633" s="60">
        <f>$A$120</f>
        <v>45736</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1810.84</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1786.9299999999998</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1777.6899999999998</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1777.73</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1819.5</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1798.82</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1828.84</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1987.1799999999998</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1803.6899999999998</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1906.1599999999999</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1909.32</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1898.6599999999999</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1868.46</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1873.77</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1872.96</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1886.29</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1878.27</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1862.83</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1958.31</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2009.01</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1967.4199999999998</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1895.27</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1958.49</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1853.3999999999999</v>
      </c>
      <c r="ER633" s="68"/>
      <c r="ES633" s="68"/>
      <c r="ET633" s="68"/>
      <c r="EU633" s="68"/>
      <c r="EV633" s="69"/>
    </row>
    <row r="634" spans="1:152" s="29" customFormat="1" ht="15.75" customHeight="1" x14ac:dyDescent="0.2">
      <c r="A634" s="60">
        <f>$A$121</f>
        <v>45737</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1808.76</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1784.09</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1778.3899999999999</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1778.34</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1792.02</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1793.6899999999998</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1821.61</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1964.21</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1796.9199999999998</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1891.8799999999999</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1924.27</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1904.1699999999998</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1878.6299999999999</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1883.99</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1888.53</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1897.32</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1898.25</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1934.83</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2024</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2002</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1978.59</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1883.6999999999998</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2004.37</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1875.58</v>
      </c>
      <c r="ER634" s="68"/>
      <c r="ES634" s="68"/>
      <c r="ET634" s="68"/>
      <c r="EU634" s="68"/>
      <c r="EV634" s="69"/>
    </row>
    <row r="635" spans="1:152" s="29" customFormat="1" ht="15.75" customHeight="1" x14ac:dyDescent="0.2">
      <c r="A635" s="60">
        <f>$A$122</f>
        <v>45738</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1809.46</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1779.84</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1778.1499999999999</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1778.24</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1793.32</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1786.11</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1777.81</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1818.51</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1777.56</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1791.58</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1834.6299999999999</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1840.3799999999999</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1828.07</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1822.22</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1777.9299999999998</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1778.08</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1778.09</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1778.07</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1773.98</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1775.9099999999999</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1876.6299999999999</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1781.79</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1987.85</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1880.09</v>
      </c>
      <c r="ER635" s="68"/>
      <c r="ES635" s="68"/>
      <c r="ET635" s="68"/>
      <c r="EU635" s="68"/>
      <c r="EV635" s="69"/>
    </row>
    <row r="636" spans="1:152" s="29" customFormat="1" ht="15.75" customHeight="1" x14ac:dyDescent="0.2">
      <c r="A636" s="60">
        <f>$A$123</f>
        <v>45739</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1806.59</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1778.1599999999999</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1778.36</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1778.29</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1784.9099999999999</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1778.12</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1777.35</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1776.85</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1776.9099999999999</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1777.1599999999999</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1777.36</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1777.31</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1777.36</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1777.4499999999998</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1777.83</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1777.84</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1777.98</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1778.04</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1773.71</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1775.22</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1775.1499999999999</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1793.26</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1960.48</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1873.01</v>
      </c>
      <c r="ER636" s="68"/>
      <c r="ES636" s="68"/>
      <c r="ET636" s="68"/>
      <c r="EU636" s="68"/>
      <c r="EV636" s="69"/>
    </row>
    <row r="637" spans="1:152" s="29" customFormat="1" ht="15.75" customHeight="1" x14ac:dyDescent="0.2">
      <c r="A637" s="60">
        <f>$A$124</f>
        <v>45740</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1793.75</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1778.62</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1778.75</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1778.36</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1783.6899999999998</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1786.35</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1800.8799999999999</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1921.74</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1777.6899999999998</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1877.72</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1834.1899999999998</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1832.32</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1914.79</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1921.74</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1934.4499999999998</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1939.61</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1941.35</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1929.53</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1997.08</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2013.36</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1970.1299999999999</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1882.59</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1929.4299999999998</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1841.98</v>
      </c>
      <c r="ER637" s="68"/>
      <c r="ES637" s="68"/>
      <c r="ET637" s="68"/>
      <c r="EU637" s="68"/>
      <c r="EV637" s="69"/>
    </row>
    <row r="638" spans="1:152" s="29" customFormat="1" ht="15.75" customHeight="1" x14ac:dyDescent="0.2">
      <c r="A638" s="60">
        <f>$A$125</f>
        <v>45741</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1781.6999999999998</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1778.78</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1778.86</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1778.85</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1778.62</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1778.51</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1783.23</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1895.58</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1777.58</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1848.6399999999999</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1811.4299999999998</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1810.81</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1905.61</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1912.29</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1922.58</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1927.6999999999998</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1924.57</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1916.4199999999998</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1998.6599999999999</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1981.1</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1933.29</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1842.51</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1922.49</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1842.48</v>
      </c>
      <c r="ER638" s="68"/>
      <c r="ES638" s="68"/>
      <c r="ET638" s="68"/>
      <c r="EU638" s="68"/>
      <c r="EV638" s="69"/>
    </row>
    <row r="639" spans="1:152" s="29" customFormat="1" ht="15.75" customHeight="1" x14ac:dyDescent="0.2">
      <c r="A639" s="60">
        <f>$A$126</f>
        <v>45742</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1800.97</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1780.99</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1779.59</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1778.87</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1793.72</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1795.9099999999999</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1824.07</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1984.83</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1803.54</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1911.48</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1870.1999999999998</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1876.5</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1973.55</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1975.07</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1989.6599999999999</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1990.86</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1990.62</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1981.46</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2070.4</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2053.69</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2018.86</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1938.1799999999998</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2050.4</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1900.11</v>
      </c>
      <c r="ER639" s="68"/>
      <c r="ES639" s="68"/>
      <c r="ET639" s="68"/>
      <c r="EU639" s="68"/>
      <c r="EV639" s="69"/>
    </row>
    <row r="640" spans="1:152" s="29" customFormat="1" ht="15.75" customHeight="1" x14ac:dyDescent="0.2">
      <c r="A640" s="60">
        <f>$A$127</f>
        <v>45743</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1800.76</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1778.47</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1778.6499999999999</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1778.6</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1789.08</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1788.29</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1806.6999999999998</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1959.6499999999999</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1776.6799999999998</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1836.1599999999999</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1854.12</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1860.6399999999999</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1914.1299999999999</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1932.87</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1972.37</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1979.71</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1976.98</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1966.04</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2054.3000000000002</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2033.07</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1996.1599999999999</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1907.8</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2038.9499999999998</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1889.06</v>
      </c>
      <c r="ER640" s="68"/>
      <c r="ES640" s="68"/>
      <c r="ET640" s="68"/>
      <c r="EU640" s="68"/>
      <c r="EV640" s="69"/>
    </row>
    <row r="641" spans="1:152" s="29" customFormat="1" ht="15.75" customHeight="1" x14ac:dyDescent="0.2">
      <c r="A641" s="60">
        <f>$A$128</f>
        <v>45744</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1790.32</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1778.37</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1778.54</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1778.56</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1778.51</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1778.3799999999999</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1785.53</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1926.81</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1777.4399999999998</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1808.52</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1827.06</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1832.27</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1883.3999999999999</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1899.62</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1934.6999999999998</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1941.4399999999998</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1941.3899999999999</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1935.83</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2012.04</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1987.21</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1955.4299999999998</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1868.58</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1974.81</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1849.29</v>
      </c>
      <c r="ER641" s="68"/>
      <c r="ES641" s="68"/>
      <c r="ET641" s="68"/>
      <c r="EU641" s="68"/>
      <c r="EV641" s="69"/>
    </row>
    <row r="642" spans="1:152" s="29" customFormat="1" ht="15.75" customHeight="1" x14ac:dyDescent="0.2">
      <c r="A642" s="60">
        <f>$A$129</f>
        <v>45745</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1796.4199999999998</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1778.58</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1778.6699999999998</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1778.6499999999999</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1785.72</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1783.97</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1777.98</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1799.6899999999998</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1777.85</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1781.53</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1817.4399999999998</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1822</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1812.04</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1807.4399999999998</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1778.26</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1778.33</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1778.3799999999999</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1777.86</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1775.23</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1774.97</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1842.61</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1775.05</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1904.24</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1826.1699999999998</v>
      </c>
      <c r="ER642" s="68"/>
      <c r="ES642" s="68"/>
      <c r="ET642" s="68"/>
      <c r="EU642" s="68"/>
      <c r="EV642" s="69"/>
    </row>
    <row r="643" spans="1:152" s="29" customFormat="1" ht="15.75" customHeight="1" x14ac:dyDescent="0.2">
      <c r="A643" s="60">
        <f>$A$130</f>
        <v>45746</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1797.53</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1778.01</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1778.11</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1778.24</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1782.73</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1778.02</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1776.98</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1776.9399999999998</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1777.3999999999999</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1777.71</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1777.76</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1777.82</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1777.86</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1778.07</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1778.02</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1778.22</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1778.22</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1778.28</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1775.84</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1774.3799999999999</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1776.77</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1798.86</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1953.1499999999999</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1833.52</v>
      </c>
      <c r="ER643" s="68"/>
      <c r="ES643" s="68"/>
      <c r="ET643" s="68"/>
      <c r="EU643" s="68"/>
      <c r="EV643" s="69"/>
    </row>
    <row r="644" spans="1:152" s="29" customFormat="1" ht="15.75" customHeight="1" x14ac:dyDescent="0.2">
      <c r="A644" s="60">
        <f>$A$131</f>
        <v>45747</v>
      </c>
      <c r="B644" s="61"/>
      <c r="C644" s="61"/>
      <c r="D644" s="61"/>
      <c r="E644" s="61"/>
      <c r="F644" s="61"/>
      <c r="G644" s="61"/>
      <c r="H644" s="62"/>
      <c r="I644" s="63">
        <f>IF($A644="-","-",ROUND(VLOOKUP($A644+ROUND(LEFT(I$613,1)/24,5),'[1]ОАО "АТС"'!$A$57:$F$800,6,FALSE)+HLOOKUP($DL$611,'[1]Сбытовая надбавка'!$F$5:$H$6,2,FALSE),2)+'[1]Иные услуги'!$C$6+HLOOKUP($DR$610,'[1]Услуги по передаче'!$G$5:$J$7,3,FALSE))</f>
        <v>1813.05</v>
      </c>
      <c r="J644" s="68"/>
      <c r="K644" s="68"/>
      <c r="L644" s="68"/>
      <c r="M644" s="68"/>
      <c r="N644" s="69"/>
      <c r="O644" s="63">
        <f>IF($A644="-","-",ROUND(VLOOKUP($A644+ROUND(LEFT(O$613,1)/24,5),'[1]ОАО "АТС"'!$A$57:$F$800,6,FALSE)+HLOOKUP($DL$611,'[1]Сбытовая надбавка'!$F$5:$H$6,2,FALSE),2)+'[1]Иные услуги'!$C$6+HLOOKUP($DR$610,'[1]Услуги по передаче'!$G$5:$J$7,3,FALSE))</f>
        <v>1778.22</v>
      </c>
      <c r="P644" s="68"/>
      <c r="Q644" s="68"/>
      <c r="R644" s="68"/>
      <c r="S644" s="68"/>
      <c r="T644" s="69"/>
      <c r="U644" s="63">
        <f>IF($A644="-","-",ROUND(VLOOKUP($A644+ROUND(LEFT(U$613,1)/24,5),'[1]ОАО "АТС"'!$A$57:$F$800,6,FALSE)+HLOOKUP($DL$611,'[1]Сбытовая надбавка'!$F$5:$H$6,2,FALSE),2)+'[1]Иные услуги'!$C$6+HLOOKUP($DR$610,'[1]Услуги по передаче'!$G$5:$J$7,3,FALSE))</f>
        <v>1778.46</v>
      </c>
      <c r="V644" s="68"/>
      <c r="W644" s="68"/>
      <c r="X644" s="68"/>
      <c r="Y644" s="68"/>
      <c r="Z644" s="69"/>
      <c r="AA644" s="63">
        <f>IF($A644="-","-",ROUND(VLOOKUP($A644+ROUND(LEFT(AA$613,1)/24,5),'[1]ОАО "АТС"'!$A$57:$F$800,6,FALSE)+HLOOKUP($DL$611,'[1]Сбытовая надбавка'!$F$5:$H$6,2,FALSE),2)+'[1]Иные услуги'!$C$6+HLOOKUP($DR$610,'[1]Услуги по передаче'!$G$5:$J$7,3,FALSE))</f>
        <v>1778.5</v>
      </c>
      <c r="AB644" s="68"/>
      <c r="AC644" s="68"/>
      <c r="AD644" s="68"/>
      <c r="AE644" s="68"/>
      <c r="AF644" s="69"/>
      <c r="AG644" s="63">
        <f>IF($A644="-","-",ROUND(VLOOKUP($A644+ROUND(LEFT(AG$613,1)/24,5),'[1]ОАО "АТС"'!$A$57:$F$800,6,FALSE)+HLOOKUP($DL$611,'[1]Сбытовая надбавка'!$F$5:$H$6,2,FALSE),2)+'[1]Иные услуги'!$C$6+HLOOKUP($DR$610,'[1]Услуги по передаче'!$G$5:$J$7,3,FALSE))</f>
        <v>1784.27</v>
      </c>
      <c r="AH644" s="68"/>
      <c r="AI644" s="68"/>
      <c r="AJ644" s="68"/>
      <c r="AK644" s="68"/>
      <c r="AL644" s="69"/>
      <c r="AM644" s="63">
        <f>IF($A644="-","-",ROUND(VLOOKUP($A644+ROUND(LEFT(AM$613,1)/24,5),'[1]ОАО "АТС"'!$A$57:$F$800,6,FALSE)+HLOOKUP($DL$611,'[1]Сбытовая надбавка'!$F$5:$H$6,2,FALSE),2)+'[1]Иные услуги'!$C$6+HLOOKUP($DR$610,'[1]Услуги по передаче'!$G$5:$J$7,3,FALSE))</f>
        <v>1780.51</v>
      </c>
      <c r="AN644" s="68"/>
      <c r="AO644" s="68"/>
      <c r="AP644" s="68"/>
      <c r="AQ644" s="68"/>
      <c r="AR644" s="69"/>
      <c r="AS644" s="63">
        <f>IF($A644="-","-",ROUND(VLOOKUP($A644+ROUND(LEFT(AS$613,1)/24,5),'[1]ОАО "АТС"'!$A$57:$F$800,6,FALSE)+HLOOKUP($DL$611,'[1]Сбытовая надбавка'!$F$5:$H$6,2,FALSE),2)+'[1]Иные услуги'!$C$6+HLOOKUP($DR$610,'[1]Услуги по передаче'!$G$5:$J$7,3,FALSE))</f>
        <v>1777.3899999999999</v>
      </c>
      <c r="AT644" s="68"/>
      <c r="AU644" s="68"/>
      <c r="AV644" s="68"/>
      <c r="AW644" s="68"/>
      <c r="AX644" s="69"/>
      <c r="AY644" s="63">
        <f>IF($A644="-","-",ROUND(VLOOKUP($A644+ROUND(LEFT(AY$613,1)/24,5),'[1]ОАО "АТС"'!$A$57:$F$800,6,FALSE)+HLOOKUP($DL$611,'[1]Сбытовая надбавка'!$F$5:$H$6,2,FALSE),2)+'[1]Иные услуги'!$C$6+HLOOKUP($DR$610,'[1]Услуги по передаче'!$G$5:$J$7,3,FALSE))</f>
        <v>1821.9099999999999</v>
      </c>
      <c r="AZ644" s="68"/>
      <c r="BA644" s="68"/>
      <c r="BB644" s="68"/>
      <c r="BC644" s="68"/>
      <c r="BD644" s="69"/>
      <c r="BE644" s="63">
        <f>IF($A644="-","-",ROUND(VLOOKUP($A644+ROUND(LEFT(BE$613,1)/24,5),'[1]ОАО "АТС"'!$A$57:$F$800,6,FALSE)+HLOOKUP($DL$611,'[1]Сбытовая надбавка'!$F$5:$H$6,2,FALSE),2)+'[1]Иные услуги'!$C$6+HLOOKUP($DR$610,'[1]Услуги по передаче'!$G$5:$J$7,3,FALSE))</f>
        <v>1777.3899999999999</v>
      </c>
      <c r="BF644" s="68"/>
      <c r="BG644" s="68"/>
      <c r="BH644" s="68"/>
      <c r="BI644" s="68"/>
      <c r="BJ644" s="69"/>
      <c r="BK644" s="63">
        <f>IF($A644="-","-",ROUND(VLOOKUP($A644+ROUND(LEFT(BK$613,1)/24,5),'[1]ОАО "АТС"'!$A$57:$F$800,6,FALSE)+HLOOKUP($DL$611,'[1]Сбытовая надбавка'!$F$5:$H$6,2,FALSE),2)+'[1]Иные услуги'!$C$6+HLOOKUP($DR$610,'[1]Услуги по передаче'!$G$5:$J$7,3,FALSE))</f>
        <v>1781.9199999999998</v>
      </c>
      <c r="BL644" s="68"/>
      <c r="BM644" s="68"/>
      <c r="BN644" s="68"/>
      <c r="BO644" s="68"/>
      <c r="BP644" s="69"/>
      <c r="BQ644" s="63">
        <f>IF($A644="-","-",ROUND(VLOOKUP($A644+ROUND(LEFT(BQ$613,2)/24,5),'[1]ОАО "АТС"'!$A$57:$F$800,6,FALSE)+HLOOKUP($DL$611,'[1]Сбытовая надбавка'!$F$5:$H$6,2,FALSE),2)+'[1]Иные услуги'!$C$6+HLOOKUP($DR$610,'[1]Услуги по передаче'!$G$5:$J$7,3,FALSE))</f>
        <v>1829.61</v>
      </c>
      <c r="BR644" s="68"/>
      <c r="BS644" s="68"/>
      <c r="BT644" s="68"/>
      <c r="BU644" s="68"/>
      <c r="BV644" s="69"/>
      <c r="BW644" s="63">
        <f>IF($A644="-","-",ROUND(VLOOKUP($A644+ROUND(LEFT(BW$613,2)/24,5),'[1]ОАО "АТС"'!$A$57:$F$800,6,FALSE)+HLOOKUP($DL$611,'[1]Сбытовая надбавка'!$F$5:$H$6,2,FALSE),2)+'[1]Иные услуги'!$C$6+HLOOKUP($DR$610,'[1]Услуги по передаче'!$G$5:$J$7,3,FALSE))</f>
        <v>1835.36</v>
      </c>
      <c r="BX644" s="68"/>
      <c r="BY644" s="68"/>
      <c r="BZ644" s="68"/>
      <c r="CA644" s="68"/>
      <c r="CB644" s="69"/>
      <c r="CC644" s="63">
        <f>IF($A644="-","-",ROUND(VLOOKUP($A644+ROUND(LEFT(CC$613,2)/24,5),'[1]ОАО "АТС"'!$A$57:$F$800,6,FALSE)+HLOOKUP($DL$611,'[1]Сбытовая надбавка'!$F$5:$H$6,2,FALSE),2)+'[1]Иные услуги'!$C$6+HLOOKUP($DR$610,'[1]Услуги по передаче'!$G$5:$J$7,3,FALSE))</f>
        <v>1822.57</v>
      </c>
      <c r="CD644" s="68"/>
      <c r="CE644" s="68"/>
      <c r="CF644" s="68"/>
      <c r="CG644" s="68"/>
      <c r="CH644" s="69"/>
      <c r="CI644" s="63">
        <f>IF($A644="-","-",ROUND(VLOOKUP($A644+ROUND(LEFT(CI$613,2)/24,5),'[1]ОАО "АТС"'!$A$57:$F$800,6,FALSE)+HLOOKUP($DL$611,'[1]Сбытовая надбавка'!$F$5:$H$6,2,FALSE),2)+'[1]Иные услуги'!$C$6+HLOOKUP($DR$610,'[1]Услуги по передаче'!$G$5:$J$7,3,FALSE))</f>
        <v>1815.86</v>
      </c>
      <c r="CJ644" s="68"/>
      <c r="CK644" s="68"/>
      <c r="CL644" s="68"/>
      <c r="CM644" s="68"/>
      <c r="CN644" s="69"/>
      <c r="CO644" s="63">
        <f>IF($A644="-","-",ROUND(VLOOKUP($A644+ROUND(LEFT(CO$613,2)/24,5),'[1]ОАО "АТС"'!$A$57:$F$800,6,FALSE)+HLOOKUP($DL$611,'[1]Сбытовая надбавка'!$F$5:$H$6,2,FALSE),2)+'[1]Иные услуги'!$C$6+HLOOKUP($DR$610,'[1]Услуги по передаче'!$G$5:$J$7,3,FALSE))</f>
        <v>1776.86</v>
      </c>
      <c r="CP644" s="68"/>
      <c r="CQ644" s="68"/>
      <c r="CR644" s="68"/>
      <c r="CS644" s="68"/>
      <c r="CT644" s="69"/>
      <c r="CU644" s="63">
        <f>IF($A644="-","-",ROUND(VLOOKUP($A644+ROUND(LEFT(CU$613,2)/24,5),'[1]ОАО "АТС"'!$A$57:$F$800,6,FALSE)+HLOOKUP($DL$611,'[1]Сбытовая надбавка'!$F$5:$H$6,2,FALSE),2)+'[1]Иные услуги'!$C$6+HLOOKUP($DR$610,'[1]Услуги по передаче'!$G$5:$J$7,3,FALSE))</f>
        <v>1776.6799999999998</v>
      </c>
      <c r="CV644" s="68"/>
      <c r="CW644" s="68"/>
      <c r="CX644" s="68"/>
      <c r="CY644" s="68"/>
      <c r="CZ644" s="69"/>
      <c r="DA644" s="63">
        <f>IF($A644="-","-",ROUND(VLOOKUP($A644+ROUND(LEFT(DA$613,2)/24,5),'[1]ОАО "АТС"'!$A$57:$F$800,6,FALSE)+HLOOKUP($DL$611,'[1]Сбытовая надбавка'!$F$5:$H$6,2,FALSE),2)+'[1]Иные услуги'!$C$6+HLOOKUP($DR$610,'[1]Услуги по передаче'!$G$5:$J$7,3,FALSE))</f>
        <v>1777.11</v>
      </c>
      <c r="DB644" s="68"/>
      <c r="DC644" s="68"/>
      <c r="DD644" s="68"/>
      <c r="DE644" s="68"/>
      <c r="DF644" s="69"/>
      <c r="DG644" s="63">
        <f>IF($A644="-","-",ROUND(VLOOKUP($A644+ROUND(LEFT(DG$613,2)/24,5),'[1]ОАО "АТС"'!$A$57:$F$800,6,FALSE)+HLOOKUP($DL$611,'[1]Сбытовая надбавка'!$F$5:$H$6,2,FALSE),2)+'[1]Иные услуги'!$C$6+HLOOKUP($DR$610,'[1]Услуги по передаче'!$G$5:$J$7,3,FALSE))</f>
        <v>1777.71</v>
      </c>
      <c r="DH644" s="68"/>
      <c r="DI644" s="68"/>
      <c r="DJ644" s="68"/>
      <c r="DK644" s="68"/>
      <c r="DL644" s="69"/>
      <c r="DM644" s="63">
        <f>IF($A644="-","-",ROUND(VLOOKUP($A644+ROUND(LEFT(DM$613,2)/24,5),'[1]ОАО "АТС"'!$A$57:$F$800,6,FALSE)+HLOOKUP($DL$611,'[1]Сбытовая надбавка'!$F$5:$H$6,2,FALSE),2)+'[1]Иные услуги'!$C$6+HLOOKUP($DR$610,'[1]Услуги по передаче'!$G$5:$J$7,3,FALSE))</f>
        <v>1775.4299999999998</v>
      </c>
      <c r="DN644" s="68"/>
      <c r="DO644" s="68"/>
      <c r="DP644" s="68"/>
      <c r="DQ644" s="68"/>
      <c r="DR644" s="69"/>
      <c r="DS644" s="63">
        <f>IF($A644="-","-",ROUND(VLOOKUP($A644+ROUND(LEFT(DS$613,2)/24,5),'[1]ОАО "АТС"'!$A$57:$F$800,6,FALSE)+HLOOKUP($DL$611,'[1]Сбытовая надбавка'!$F$5:$H$6,2,FALSE),2)+'[1]Иные услуги'!$C$6+HLOOKUP($DR$610,'[1]Услуги по передаче'!$G$5:$J$7,3,FALSE))</f>
        <v>1774.83</v>
      </c>
      <c r="DT644" s="68"/>
      <c r="DU644" s="68"/>
      <c r="DV644" s="68"/>
      <c r="DW644" s="68"/>
      <c r="DX644" s="69"/>
      <c r="DY644" s="63">
        <f>IF($A644="-","-",ROUND(VLOOKUP($A644+ROUND(LEFT(DY$613,2)/24,5),'[1]ОАО "АТС"'!$A$57:$F$800,6,FALSE)+HLOOKUP($DL$611,'[1]Сбытовая надбавка'!$F$5:$H$6,2,FALSE),2)+'[1]Иные услуги'!$C$6+HLOOKUP($DR$610,'[1]Услуги по передаче'!$G$5:$J$7,3,FALSE))</f>
        <v>1855.6799999999998</v>
      </c>
      <c r="DZ644" s="68"/>
      <c r="EA644" s="68"/>
      <c r="EB644" s="68"/>
      <c r="EC644" s="68"/>
      <c r="ED644" s="69"/>
      <c r="EE644" s="63">
        <f>IF($A644="-","-",ROUND(VLOOKUP($A644+ROUND(LEFT(EE$613,2)/24,5),'[1]ОАО "АТС"'!$A$57:$F$800,6,FALSE)+HLOOKUP($DL$611,'[1]Сбытовая надбавка'!$F$5:$H$6,2,FALSE),2)+'[1]Иные услуги'!$C$6+HLOOKUP($DR$610,'[1]Услуги по передаче'!$G$5:$J$7,3,FALSE))</f>
        <v>1775.8999999999999</v>
      </c>
      <c r="EF644" s="68"/>
      <c r="EG644" s="68"/>
      <c r="EH644" s="68"/>
      <c r="EI644" s="68"/>
      <c r="EJ644" s="69"/>
      <c r="EK644" s="63">
        <f>IF($A644="-","-",ROUND(VLOOKUP($A644+ROUND(LEFT(EK$613,2)/24,5),'[1]ОАО "АТС"'!$A$57:$F$800,6,FALSE)+HLOOKUP($DL$611,'[1]Сбытовая надбавка'!$F$5:$H$6,2,FALSE),2)+'[1]Иные услуги'!$C$6+HLOOKUP($DR$610,'[1]Услуги по передаче'!$G$5:$J$7,3,FALSE))</f>
        <v>1967.87</v>
      </c>
      <c r="EL644" s="68"/>
      <c r="EM644" s="68"/>
      <c r="EN644" s="68"/>
      <c r="EO644" s="68"/>
      <c r="EP644" s="69"/>
      <c r="EQ644" s="63">
        <f>IF($A644="-","-",ROUND(VLOOKUP($A644+ROUND(LEFT(EQ$613,2)/24,5),'[1]ОАО "АТС"'!$A$57:$F$800,6,FALSE)+HLOOKUP($DL$611,'[1]Сбытовая надбавка'!$F$5:$H$6,2,FALSE),2)+'[1]Иные услуги'!$C$6+HLOOKUP($DR$610,'[1]Услуги по передаче'!$G$5:$J$7,3,FALSE))</f>
        <v>1822.81</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45717</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2593.6200000000003</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2501.5700000000002</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2462.9700000000003</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2452.3200000000002</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2456.5</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2497.1600000000003</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2656.34</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2703.1400000000003</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2490.13</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2599.9500000000003</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2685.4</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2700.69</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2657.73</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2660.9900000000002</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2651.8900000000003</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2656.8900000000003</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2654.86</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2669.2000000000003</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2884.65</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2890.4</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2770.94</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2744.51</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2690.42</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2637.52</v>
      </c>
      <c r="ER650" s="68"/>
      <c r="ES650" s="68"/>
      <c r="ET650" s="68"/>
      <c r="EU650" s="68"/>
      <c r="EV650" s="69"/>
    </row>
    <row r="651" spans="1:152" s="29" customFormat="1" ht="15.75" customHeight="1" x14ac:dyDescent="0.2">
      <c r="A651" s="60">
        <f>$A$102</f>
        <v>45718</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2550.42</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2467.63</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2421.9700000000003</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2413.96</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2436.81</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2471.9900000000002</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2603.15</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2672.4100000000003</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2430.9</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2530.38</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2611.3900000000003</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2623.08</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2641.11</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2632.13</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2630.15</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2599</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2607.98</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2641.67</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2790.75</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2822.6</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2799.98</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2758.78</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2775.9</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2677.63</v>
      </c>
      <c r="ER651" s="68"/>
      <c r="ES651" s="68"/>
      <c r="ET651" s="68"/>
      <c r="EU651" s="68"/>
      <c r="EV651" s="69"/>
    </row>
    <row r="652" spans="1:152" s="29" customFormat="1" ht="15.75" customHeight="1" x14ac:dyDescent="0.2">
      <c r="A652" s="60">
        <f>$A$103</f>
        <v>45719</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2559.61</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2485.17</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2441.52</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2434.31</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2452.31</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2531.75</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2707.2000000000003</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2920.4300000000003</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2676.9</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2871.78</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2993.19</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2990.32</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2985.88</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2975.6</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2851.6400000000003</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2832.61</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2806.42</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2783.6600000000003</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2961.1200000000003</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2992.94</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2869.1400000000003</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2838.5</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2757.1800000000003</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2652.81</v>
      </c>
      <c r="ER652" s="68"/>
      <c r="ES652" s="68"/>
      <c r="ET652" s="68"/>
      <c r="EU652" s="68"/>
      <c r="EV652" s="69"/>
    </row>
    <row r="653" spans="1:152" s="29" customFormat="1" ht="15.75" customHeight="1" x14ac:dyDescent="0.2">
      <c r="A653" s="60">
        <f>$A$104</f>
        <v>45720</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2489.86</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2428.7400000000002</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2392.8000000000002</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2389.84</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2413.3700000000003</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2463.71</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2617.2600000000002</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2762.8700000000003</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2556.36</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2666.34</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2717.1</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2712.3700000000003</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2719.25</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2720.8900000000003</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2725.1</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2707.31</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2689.1400000000003</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2693.54</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2782.19</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2776.1</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2758.4900000000002</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2686.86</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2679.78</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2512.67</v>
      </c>
      <c r="ER653" s="68"/>
      <c r="ES653" s="68"/>
      <c r="ET653" s="68"/>
      <c r="EU653" s="68"/>
      <c r="EV653" s="69"/>
    </row>
    <row r="654" spans="1:152" s="29" customFormat="1" ht="15.75" customHeight="1" x14ac:dyDescent="0.2">
      <c r="A654" s="60">
        <f>$A$105</f>
        <v>45721</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2376.8200000000002</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2352.98</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2345.33</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2351.63</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2354.35</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2395.15</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2565.84</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2736.73</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2544.5100000000002</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2668.4</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2718.96</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2741.31</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2714.9900000000002</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2712.44</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2719.67</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2703.27</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2689.44</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2700.6200000000003</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2791.6600000000003</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2792.06</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2777.53</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2669.9500000000003</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2676.05</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2525.09</v>
      </c>
      <c r="ER654" s="68"/>
      <c r="ES654" s="68"/>
      <c r="ET654" s="68"/>
      <c r="EU654" s="68"/>
      <c r="EV654" s="69"/>
    </row>
    <row r="655" spans="1:152" s="29" customFormat="1" ht="15.75" customHeight="1" x14ac:dyDescent="0.2">
      <c r="A655" s="60">
        <f>$A$106</f>
        <v>45722</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2495.4900000000002</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2459.1</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2432.27</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2426.6</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2435.2200000000003</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2483.6200000000003</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2686.42</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2889.5</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2560.77</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2917.38</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3044.86</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3075.31</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3069.71</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3062.67</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3044.9700000000003</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3004.29</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2964.2000000000003</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2698.78</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2803.76</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2846.3700000000003</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3064.76</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2938.03</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2813.46</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2651.04</v>
      </c>
      <c r="ER655" s="68"/>
      <c r="ES655" s="68"/>
      <c r="ET655" s="68"/>
      <c r="EU655" s="68"/>
      <c r="EV655" s="69"/>
    </row>
    <row r="656" spans="1:152" s="29" customFormat="1" ht="15.75" customHeight="1" x14ac:dyDescent="0.2">
      <c r="A656" s="60">
        <f>$A$107</f>
        <v>45723</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2528.23</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2459.0300000000002</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2431.83</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2426.0500000000002</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2444.71</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2517.3200000000002</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2737.94</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2829.7000000000003</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2532.9700000000003</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2876.36</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3017.52</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3049.1</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3034.65</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3066.7000000000003</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3057.1</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3018.11</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2977.73</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2792.4900000000002</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2876.26</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3218.27</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3072</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2944.1800000000003</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2844.79</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2659.82</v>
      </c>
      <c r="ER656" s="68"/>
      <c r="ES656" s="68"/>
      <c r="ET656" s="68"/>
      <c r="EU656" s="68"/>
      <c r="EV656" s="69"/>
    </row>
    <row r="657" spans="1:152" s="29" customFormat="1" ht="15.75" customHeight="1" x14ac:dyDescent="0.2">
      <c r="A657" s="60">
        <f>$A$108</f>
        <v>45724</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2560.58</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2509.5</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2480.0300000000002</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2470.63</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2478.9</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2514.67</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2731.7200000000003</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3008.4100000000003</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2458.94</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2725.86</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2889.38</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2920.57</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2925.65</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2942.53</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2889.9500000000003</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2875.76</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2879.06</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2965.73</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3247.44</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3158.2200000000003</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2997.07</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2895.61</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2835.28</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2691.26</v>
      </c>
      <c r="ER657" s="68"/>
      <c r="ES657" s="68"/>
      <c r="ET657" s="68"/>
      <c r="EU657" s="68"/>
      <c r="EV657" s="69"/>
    </row>
    <row r="658" spans="1:152" s="29" customFormat="1" ht="15.75" customHeight="1" x14ac:dyDescent="0.2">
      <c r="A658" s="60">
        <f>$A$109</f>
        <v>45725</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2623.36</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2571.2800000000002</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2412.2400000000002</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2389.73</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2393.6800000000003</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2451.13</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2529.65</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2545.42</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2330.63</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2559.15</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2700.34</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2749.32</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2752.53</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2753.85</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2747.61</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2735.4700000000003</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2891.6600000000003</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3042.2200000000003</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2682.4900000000002</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3112.2000000000003</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3002.44</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2852.02</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2962.48</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2781.6600000000003</v>
      </c>
      <c r="ER658" s="68"/>
      <c r="ES658" s="68"/>
      <c r="ET658" s="68"/>
      <c r="EU658" s="68"/>
      <c r="EV658" s="69"/>
    </row>
    <row r="659" spans="1:152" s="29" customFormat="1" ht="15.75" customHeight="1" x14ac:dyDescent="0.2">
      <c r="A659" s="60">
        <f>$A$110</f>
        <v>45726</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2554.5500000000002</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2508.9500000000003</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2440.09</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2432.3700000000003</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2444.6</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2511.8000000000002</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2740.33</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3144.8900000000003</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2539.3200000000002</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2703.7400000000002</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2735.26</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3053.33</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2743.4900000000002</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2765.1</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3086.8900000000003</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2783.13</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3016.27</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3086.65</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2850.6600000000003</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2912.46</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3117.32</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2952.4100000000003</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2969.2200000000003</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2750.4100000000003</v>
      </c>
      <c r="ER659" s="68"/>
      <c r="ES659" s="68"/>
      <c r="ET659" s="68"/>
      <c r="EU659" s="68"/>
      <c r="EV659" s="69"/>
    </row>
    <row r="660" spans="1:152" s="29" customFormat="1" ht="15.75" customHeight="1" x14ac:dyDescent="0.2">
      <c r="A660" s="60">
        <f>$A$111</f>
        <v>45727</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2453.54</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2370.69</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2404.86</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2398.11</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2412.7600000000002</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2468.33</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2671.85</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2803.53</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2478.5700000000002</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2850.6200000000003</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2657.19</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2681.6400000000003</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2691.85</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2698.94</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3044</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3020.71</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2976.38</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3046.98</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2767.69</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2775.94</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2786.98</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2919.78</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2954.88</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2729.92</v>
      </c>
      <c r="ER660" s="68"/>
      <c r="ES660" s="68"/>
      <c r="ET660" s="68"/>
      <c r="EU660" s="68"/>
      <c r="EV660" s="69"/>
    </row>
    <row r="661" spans="1:152" s="29" customFormat="1" ht="15.75" customHeight="1" x14ac:dyDescent="0.2">
      <c r="A661" s="60">
        <f>$A$112</f>
        <v>45728</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2394.61</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2367.4100000000003</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2360.09</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2355.38</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2376.4900000000002</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2397.5300000000002</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2491.17</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2603.4300000000003</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2421.4</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2509.33</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2521.8000000000002</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2522.4</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2494.1400000000003</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2484.88</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2462.75</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2451.84</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2434.79</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2433.34</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2520.36</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2550.88</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2519.5700000000002</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2435.3900000000003</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2579.34</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2445.73</v>
      </c>
      <c r="ER661" s="68"/>
      <c r="ES661" s="68"/>
      <c r="ET661" s="68"/>
      <c r="EU661" s="68"/>
      <c r="EV661" s="69"/>
    </row>
    <row r="662" spans="1:152" s="29" customFormat="1" ht="15.75" customHeight="1" x14ac:dyDescent="0.2">
      <c r="A662" s="60">
        <f>$A$113</f>
        <v>45729</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2375.2000000000003</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2353.56</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2347.46</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2343.5700000000002</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2367.98</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2386.6600000000003</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2471.38</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2572.8200000000002</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2407.29</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2506.8900000000003</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2555.7800000000002</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2550.4900000000002</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2529.59</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2515.8700000000003</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2514.5100000000002</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2512.02</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2500.9300000000003</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2490.5100000000002</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2588.0300000000002</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2587.8000000000002</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2554.83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2473.09</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2580.7400000000002</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2438.1800000000003</v>
      </c>
      <c r="ER662" s="68"/>
      <c r="ES662" s="68"/>
      <c r="ET662" s="68"/>
      <c r="EU662" s="68"/>
      <c r="EV662" s="69"/>
    </row>
    <row r="663" spans="1:152" s="29" customFormat="1" ht="15.75" customHeight="1" x14ac:dyDescent="0.2">
      <c r="A663" s="60">
        <f>$A$114</f>
        <v>45730</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2376.5</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2358.06</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2351.83</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2351.85</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2374.3700000000003</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2384.2200000000003</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2456.84</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2583.06</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2407.1400000000003</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2503.81</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2514.2000000000003</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2514.6</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2476.38</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2466.42</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2459.7200000000003</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2450.8900000000003</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2433.92</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2433.7400000000002</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2545.38</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2576.73</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2541.4100000000003</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2472.4700000000003</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2600.0700000000002</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2475.9700000000003</v>
      </c>
      <c r="ER663" s="68"/>
      <c r="ES663" s="68"/>
      <c r="ET663" s="68"/>
      <c r="EU663" s="68"/>
      <c r="EV663" s="69"/>
    </row>
    <row r="664" spans="1:152" s="29" customFormat="1" ht="15.75" customHeight="1" x14ac:dyDescent="0.2">
      <c r="A664" s="60">
        <f>$A$115</f>
        <v>45731</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2415.2200000000003</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2370.15</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2338.86</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2333.59</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2390.9900000000002</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2388.4900000000002</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2357.5500000000002</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2431.59</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2331.75</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2332.1200000000003</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2349.96</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2359.5100000000002</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2346.13</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2332.4500000000003</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2333.0100000000002</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2333.88</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2333.71</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2333.7600000000002</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2366.2200000000003</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2410.94</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2352.5300000000002</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2329.0500000000002</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2561.29</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2448.1800000000003</v>
      </c>
      <c r="ER664" s="68"/>
      <c r="ES664" s="68"/>
      <c r="ET664" s="68"/>
      <c r="EU664" s="68"/>
      <c r="EV664" s="69"/>
    </row>
    <row r="665" spans="1:152" s="29" customFormat="1" ht="15.75" customHeight="1" x14ac:dyDescent="0.2">
      <c r="A665" s="60">
        <f>$A$116</f>
        <v>45732</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2349.06</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2334.25</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2334.3900000000003</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2334.42</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2337.83</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2336.94</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2333.4300000000003</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2333.1</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2333.34</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2333.19</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2333.29</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2333.17</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2333.35</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2333.38</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2333.85</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2334.2800000000002</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2334.33</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2334.33</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2352.06</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2375.54</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2356.7400000000002</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2330.46</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2441.42</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2374.3000000000002</v>
      </c>
      <c r="ER665" s="68"/>
      <c r="ES665" s="68"/>
      <c r="ET665" s="68"/>
      <c r="EU665" s="68"/>
      <c r="EV665" s="69"/>
    </row>
    <row r="666" spans="1:152" s="29" customFormat="1" ht="15.75" customHeight="1" x14ac:dyDescent="0.2">
      <c r="A666" s="60">
        <f>$A$117</f>
        <v>45733</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2358.1800000000003</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2342.04</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2336.19</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2334.4</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2347.1400000000003</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2357.1</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2378.88</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2518.86</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2333.15</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2401.2400000000002</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2427.4500000000003</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2413.6200000000003</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2374.67</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2367.2200000000003</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2349.5700000000002</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2341.27</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2344.2800000000002</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2351.5</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2442.2600000000002</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2476.7000000000003</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2423.54</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2330.4500000000003</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2517.1800000000003</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2436.2000000000003</v>
      </c>
      <c r="ER666" s="68"/>
      <c r="ES666" s="68"/>
      <c r="ET666" s="68"/>
      <c r="EU666" s="68"/>
      <c r="EV666" s="69"/>
    </row>
    <row r="667" spans="1:152" s="29" customFormat="1" ht="15.75" customHeight="1" x14ac:dyDescent="0.2">
      <c r="A667" s="60">
        <f>$A$118</f>
        <v>45734</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2415.6400000000003</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2366.0300000000002</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2357.8900000000003</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2349.3900000000003</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2377.4900000000002</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2389.84</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2437.4500000000003</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2539.3700000000003</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2338.73</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2417.31</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2442.98</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2433.6</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2396.65</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2391.35</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2375.11</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2359.02</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2363.33</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2367.6800000000003</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2445.67</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2489.8900000000003</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2442.88</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2359.7000000000003</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2434.2800000000002</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2356.23</v>
      </c>
      <c r="ER667" s="68"/>
      <c r="ES667" s="68"/>
      <c r="ET667" s="68"/>
      <c r="EU667" s="68"/>
      <c r="EV667" s="69"/>
    </row>
    <row r="668" spans="1:152" s="29" customFormat="1" ht="15.75" customHeight="1" x14ac:dyDescent="0.2">
      <c r="A668" s="60">
        <f>$A$119</f>
        <v>45735</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2343.11</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2340.6600000000003</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2338.8700000000003</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2337.88</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2340.06</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2410.77</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2466.8000000000002</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2552.1400000000003</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2384.5500000000002</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2475.27</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2514.7400000000002</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2509.8700000000003</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2492.1200000000003</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2477.8700000000003</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2475.4</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2474.2000000000003</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2465.77</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2461.08</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2545.0500000000002</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2543.63</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2510.1800000000003</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2432.85</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2514.13</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2452.9100000000003</v>
      </c>
      <c r="ER668" s="68"/>
      <c r="ES668" s="68"/>
      <c r="ET668" s="68"/>
      <c r="EU668" s="68"/>
      <c r="EV668" s="69"/>
    </row>
    <row r="669" spans="1:152" s="29" customFormat="1" ht="15.75" customHeight="1" x14ac:dyDescent="0.2">
      <c r="A669" s="60">
        <f>$A$120</f>
        <v>45736</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2366.92</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2343.0100000000002</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2333.77</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2333.81</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2375.58</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2354.9</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2384.92</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2543.2600000000002</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2359.77</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2462.2400000000002</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2465.4</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2454.7400000000002</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2424.54</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2429.85</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2429.04</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2442.3700000000003</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2434.35</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2418.9100000000003</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2514.3900000000003</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2565.09</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2523.5</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2451.35</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2514.5700000000002</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2409.48</v>
      </c>
      <c r="ER669" s="68"/>
      <c r="ES669" s="68"/>
      <c r="ET669" s="68"/>
      <c r="EU669" s="68"/>
      <c r="EV669" s="69"/>
    </row>
    <row r="670" spans="1:152" s="29" customFormat="1" ht="15.75" customHeight="1" x14ac:dyDescent="0.2">
      <c r="A670" s="60">
        <f>$A$121</f>
        <v>45737</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2364.84</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2340.17</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2334.4700000000003</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2334.42</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2348.1</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2349.77</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2377.69</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2520.29</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2353</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2447.96</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2480.35</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2460.25</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2434.71</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2440.0700000000002</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2444.61</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2453.4</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2454.33</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2490.9100000000003</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2580.08</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2558.08</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2534.67</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2439.7800000000002</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2560.4500000000003</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2431.6600000000003</v>
      </c>
      <c r="ER670" s="68"/>
      <c r="ES670" s="68"/>
      <c r="ET670" s="68"/>
      <c r="EU670" s="68"/>
      <c r="EV670" s="69"/>
    </row>
    <row r="671" spans="1:152" s="29" customFormat="1" ht="15.75" customHeight="1" x14ac:dyDescent="0.2">
      <c r="A671" s="60">
        <f>$A$122</f>
        <v>45738</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2365.54</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2335.92</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2334.23</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2334.3200000000002</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2349.4</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2342.19</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2333.8900000000003</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2374.59</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2333.6400000000003</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2347.6600000000003</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2390.71</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2396.46</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2384.15</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2378.3000000000002</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2334.0100000000002</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2334.1600000000003</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2334.17</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2334.15</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2330.06</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2331.9900000000002</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2432.71</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2337.8700000000003</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2543.9300000000003</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2436.17</v>
      </c>
      <c r="ER671" s="68"/>
      <c r="ES671" s="68"/>
      <c r="ET671" s="68"/>
      <c r="EU671" s="68"/>
      <c r="EV671" s="69"/>
    </row>
    <row r="672" spans="1:152" s="29" customFormat="1" ht="15.75" customHeight="1" x14ac:dyDescent="0.2">
      <c r="A672" s="60">
        <f>$A$123</f>
        <v>45739</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2362.67</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2334.2400000000002</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2334.44</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2334.3700000000003</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2340.9900000000002</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2334.2000000000003</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2333.4300000000003</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2332.9300000000003</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2332.9900000000002</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2333.2400000000002</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2333.44</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2333.3900000000003</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2333.44</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2333.5300000000002</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2333.9100000000003</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2333.92</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2334.06</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2334.1200000000003</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2329.79</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2331.3000000000002</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2331.23</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2349.34</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2516.56</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2429.09</v>
      </c>
      <c r="ER672" s="68"/>
      <c r="ES672" s="68"/>
      <c r="ET672" s="68"/>
      <c r="EU672" s="68"/>
      <c r="EV672" s="69"/>
    </row>
    <row r="673" spans="1:152" s="29" customFormat="1" ht="15.75" customHeight="1" x14ac:dyDescent="0.2">
      <c r="A673" s="60">
        <f>$A$124</f>
        <v>45740</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2349.83</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2334.7000000000003</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2334.83</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2334.44</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2339.77</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2342.4300000000003</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2356.96</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2477.8200000000002</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2333.77</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2433.8000000000002</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2390.27</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2388.4</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2470.8700000000003</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2477.8200000000002</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2490.5300000000002</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2495.69</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2497.4300000000003</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2485.61</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2553.1600000000003</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2569.44</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2526.21</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2438.67</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2485.5100000000002</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2398.06</v>
      </c>
      <c r="ER673" s="68"/>
      <c r="ES673" s="68"/>
      <c r="ET673" s="68"/>
      <c r="EU673" s="68"/>
      <c r="EV673" s="69"/>
    </row>
    <row r="674" spans="1:152" s="29" customFormat="1" ht="15.75" customHeight="1" x14ac:dyDescent="0.2">
      <c r="A674" s="60">
        <f>$A$125</f>
        <v>45741</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2337.7800000000002</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2334.86</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2334.94</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2334.9300000000003</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2334.7000000000003</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2334.59</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2339.31</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2451.6600000000003</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2333.6600000000003</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2404.7200000000003</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2367.5100000000002</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2366.8900000000003</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2461.69</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2468.3700000000003</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2478.6600000000003</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2483.7800000000002</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2480.65</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2472.5</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2554.7400000000002</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2537.1800000000003</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2489.3700000000003</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2398.59</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2478.5700000000002</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2398.56</v>
      </c>
      <c r="ER674" s="68"/>
      <c r="ES674" s="68"/>
      <c r="ET674" s="68"/>
      <c r="EU674" s="68"/>
      <c r="EV674" s="69"/>
    </row>
    <row r="675" spans="1:152" s="29" customFormat="1" ht="15.75" customHeight="1" x14ac:dyDescent="0.2">
      <c r="A675" s="60">
        <f>$A$126</f>
        <v>45742</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2357.0500000000002</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2337.0700000000002</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2335.67</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2334.9500000000003</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2349.8000000000002</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2351.9900000000002</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2380.15</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2540.9100000000003</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2359.6200000000003</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2467.56</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2426.2800000000002</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2432.58</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2529.63</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2531.15</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2545.7400000000002</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2546.94</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2546.7000000000003</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2537.54</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2626.48</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2609.77</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2574.94</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2494.2600000000002</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2606.48</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2456.19</v>
      </c>
      <c r="ER675" s="68"/>
      <c r="ES675" s="68"/>
      <c r="ET675" s="68"/>
      <c r="EU675" s="68"/>
      <c r="EV675" s="69"/>
    </row>
    <row r="676" spans="1:152" s="29" customFormat="1" ht="15.75" customHeight="1" x14ac:dyDescent="0.2">
      <c r="A676" s="60">
        <f>$A$127</f>
        <v>45743</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2356.84</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2334.5500000000002</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2334.73</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2334.6800000000003</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2345.1600000000003</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2344.3700000000003</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2362.7800000000002</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2515.73</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2332.7600000000002</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2392.2400000000002</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2410.2000000000003</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2416.7200000000003</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2470.21</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2488.9500000000003</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2528.4500000000003</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2535.79</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2533.06</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2522.1200000000003</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2610.38</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2589.15</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2552.2400000000002</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2463.88</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2595.0300000000002</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2445.1400000000003</v>
      </c>
      <c r="ER676" s="68"/>
      <c r="ES676" s="68"/>
      <c r="ET676" s="68"/>
      <c r="EU676" s="68"/>
      <c r="EV676" s="69"/>
    </row>
    <row r="677" spans="1:152" s="29" customFormat="1" ht="15.75" customHeight="1" x14ac:dyDescent="0.2">
      <c r="A677" s="60">
        <f>$A$128</f>
        <v>45744</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2346.4</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2334.4500000000003</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2334.6200000000003</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2334.6400000000003</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2334.59</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2334.46</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2341.61</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2482.8900000000003</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2333.52</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2364.6</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2383.1400000000003</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2388.35</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2439.48</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2455.7000000000003</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2490.7800000000002</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2497.52</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2497.4700000000003</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2491.9100000000003</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2568.1200000000003</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2543.29</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2511.5100000000002</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2424.6600000000003</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2530.8900000000003</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2405.3700000000003</v>
      </c>
      <c r="ER677" s="68"/>
      <c r="ES677" s="68"/>
      <c r="ET677" s="68"/>
      <c r="EU677" s="68"/>
      <c r="EV677" s="69"/>
    </row>
    <row r="678" spans="1:152" s="29" customFormat="1" ht="15.75" customHeight="1" x14ac:dyDescent="0.2">
      <c r="A678" s="60">
        <f>$A$129</f>
        <v>45745</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2352.5</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2334.6600000000003</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2334.75</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2334.73</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2341.8000000000002</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2340.0500000000002</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2334.06</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2355.77</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2333.9300000000003</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2337.61</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2373.52</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2378.08</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2368.1200000000003</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2363.52</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2334.34</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2334.4100000000003</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2334.46</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2333.94</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2331.31</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2331.0500000000002</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2398.69</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2331.13</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2460.3200000000002</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2382.25</v>
      </c>
      <c r="ER678" s="68"/>
      <c r="ES678" s="68"/>
      <c r="ET678" s="68"/>
      <c r="EU678" s="68"/>
      <c r="EV678" s="69"/>
    </row>
    <row r="679" spans="1:152" s="29" customFormat="1" ht="15.75" customHeight="1" x14ac:dyDescent="0.2">
      <c r="A679" s="60">
        <f>$A$130</f>
        <v>45746</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2353.61</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2334.09</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2334.19</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2334.3200000000002</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2338.81</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2334.1</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2333.06</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2333.02</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2333.48</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2333.79</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2333.84</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2333.9</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2333.94</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2334.15</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2334.1</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2334.3000000000002</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2334.3000000000002</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2334.36</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2331.92</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2330.46</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2332.85</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2354.94</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2509.23</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2389.6</v>
      </c>
      <c r="ER679" s="68"/>
      <c r="ES679" s="68"/>
      <c r="ET679" s="68"/>
      <c r="EU679" s="68"/>
      <c r="EV679" s="69"/>
    </row>
    <row r="680" spans="1:152" s="29" customFormat="1" ht="15.75" customHeight="1" x14ac:dyDescent="0.2">
      <c r="A680" s="60">
        <f>$A$131</f>
        <v>45747</v>
      </c>
      <c r="B680" s="61"/>
      <c r="C680" s="61"/>
      <c r="D680" s="61"/>
      <c r="E680" s="61"/>
      <c r="F680" s="61"/>
      <c r="G680" s="61"/>
      <c r="H680" s="62"/>
      <c r="I680" s="63">
        <f>IF($A680="-","-",ROUND(VLOOKUP($A680+ROUND(LEFT(I$649,1)/24,5),'[1]ОАО "АТС"'!$A$57:$F$800,6,FALSE)+HLOOKUP($DL$647,'[1]Сбытовая надбавка'!$F$5:$H$6,2,FALSE),2)+'[1]Иные услуги'!$C$6+HLOOKUP($DR$646,'[1]Услуги по передаче'!$G$5:$J$7,3,FALSE))</f>
        <v>2369.13</v>
      </c>
      <c r="J680" s="68"/>
      <c r="K680" s="68"/>
      <c r="L680" s="68"/>
      <c r="M680" s="68"/>
      <c r="N680" s="69"/>
      <c r="O680" s="63">
        <f>IF($A680="-","-",ROUND(VLOOKUP($A680+ROUND(LEFT(O$649,1)/24,5),'[1]ОАО "АТС"'!$A$57:$F$800,6,FALSE)+HLOOKUP($DL$647,'[1]Сбытовая надбавка'!$F$5:$H$6,2,FALSE),2)+'[1]Иные услуги'!$C$6+HLOOKUP($DR$646,'[1]Услуги по передаче'!$G$5:$J$7,3,FALSE))</f>
        <v>2334.3000000000002</v>
      </c>
      <c r="P680" s="68"/>
      <c r="Q680" s="68"/>
      <c r="R680" s="68"/>
      <c r="S680" s="68"/>
      <c r="T680" s="69"/>
      <c r="U680" s="63">
        <f>IF($A680="-","-",ROUND(VLOOKUP($A680+ROUND(LEFT(U$649,1)/24,5),'[1]ОАО "АТС"'!$A$57:$F$800,6,FALSE)+HLOOKUP($DL$647,'[1]Сбытовая надбавка'!$F$5:$H$6,2,FALSE),2)+'[1]Иные услуги'!$C$6+HLOOKUP($DR$646,'[1]Услуги по передаче'!$G$5:$J$7,3,FALSE))</f>
        <v>2334.54</v>
      </c>
      <c r="V680" s="68"/>
      <c r="W680" s="68"/>
      <c r="X680" s="68"/>
      <c r="Y680" s="68"/>
      <c r="Z680" s="69"/>
      <c r="AA680" s="63">
        <f>IF($A680="-","-",ROUND(VLOOKUP($A680+ROUND(LEFT(AA$649,1)/24,5),'[1]ОАО "АТС"'!$A$57:$F$800,6,FALSE)+HLOOKUP($DL$647,'[1]Сбытовая надбавка'!$F$5:$H$6,2,FALSE),2)+'[1]Иные услуги'!$C$6+HLOOKUP($DR$646,'[1]Услуги по передаче'!$G$5:$J$7,3,FALSE))</f>
        <v>2334.58</v>
      </c>
      <c r="AB680" s="68"/>
      <c r="AC680" s="68"/>
      <c r="AD680" s="68"/>
      <c r="AE680" s="68"/>
      <c r="AF680" s="69"/>
      <c r="AG680" s="63">
        <f>IF($A680="-","-",ROUND(VLOOKUP($A680+ROUND(LEFT(AG$649,1)/24,5),'[1]ОАО "АТС"'!$A$57:$F$800,6,FALSE)+HLOOKUP($DL$647,'[1]Сбытовая надбавка'!$F$5:$H$6,2,FALSE),2)+'[1]Иные услуги'!$C$6+HLOOKUP($DR$646,'[1]Услуги по передаче'!$G$5:$J$7,3,FALSE))</f>
        <v>2340.35</v>
      </c>
      <c r="AH680" s="68"/>
      <c r="AI680" s="68"/>
      <c r="AJ680" s="68"/>
      <c r="AK680" s="68"/>
      <c r="AL680" s="69"/>
      <c r="AM680" s="63">
        <f>IF($A680="-","-",ROUND(VLOOKUP($A680+ROUND(LEFT(AM$649,1)/24,5),'[1]ОАО "АТС"'!$A$57:$F$800,6,FALSE)+HLOOKUP($DL$647,'[1]Сбытовая надбавка'!$F$5:$H$6,2,FALSE),2)+'[1]Иные услуги'!$C$6+HLOOKUP($DR$646,'[1]Услуги по передаче'!$G$5:$J$7,3,FALSE))</f>
        <v>2336.59</v>
      </c>
      <c r="AN680" s="68"/>
      <c r="AO680" s="68"/>
      <c r="AP680" s="68"/>
      <c r="AQ680" s="68"/>
      <c r="AR680" s="69"/>
      <c r="AS680" s="63">
        <f>IF($A680="-","-",ROUND(VLOOKUP($A680+ROUND(LEFT(AS$649,1)/24,5),'[1]ОАО "АТС"'!$A$57:$F$800,6,FALSE)+HLOOKUP($DL$647,'[1]Сбытовая надбавка'!$F$5:$H$6,2,FALSE),2)+'[1]Иные услуги'!$C$6+HLOOKUP($DR$646,'[1]Услуги по передаче'!$G$5:$J$7,3,FALSE))</f>
        <v>2333.4700000000003</v>
      </c>
      <c r="AT680" s="68"/>
      <c r="AU680" s="68"/>
      <c r="AV680" s="68"/>
      <c r="AW680" s="68"/>
      <c r="AX680" s="69"/>
      <c r="AY680" s="63">
        <f>IF($A680="-","-",ROUND(VLOOKUP($A680+ROUND(LEFT(AY$649,1)/24,5),'[1]ОАО "АТС"'!$A$57:$F$800,6,FALSE)+HLOOKUP($DL$647,'[1]Сбытовая надбавка'!$F$5:$H$6,2,FALSE),2)+'[1]Иные услуги'!$C$6+HLOOKUP($DR$646,'[1]Услуги по передаче'!$G$5:$J$7,3,FALSE))</f>
        <v>2377.9900000000002</v>
      </c>
      <c r="AZ680" s="68"/>
      <c r="BA680" s="68"/>
      <c r="BB680" s="68"/>
      <c r="BC680" s="68"/>
      <c r="BD680" s="69"/>
      <c r="BE680" s="63">
        <f>IF($A680="-","-",ROUND(VLOOKUP($A680+ROUND(LEFT(BE$649,1)/24,5),'[1]ОАО "АТС"'!$A$57:$F$800,6,FALSE)+HLOOKUP($DL$647,'[1]Сбытовая надбавка'!$F$5:$H$6,2,FALSE),2)+'[1]Иные услуги'!$C$6+HLOOKUP($DR$646,'[1]Услуги по передаче'!$G$5:$J$7,3,FALSE))</f>
        <v>2333.4700000000003</v>
      </c>
      <c r="BF680" s="68"/>
      <c r="BG680" s="68"/>
      <c r="BH680" s="68"/>
      <c r="BI680" s="68"/>
      <c r="BJ680" s="69"/>
      <c r="BK680" s="63">
        <f>IF($A680="-","-",ROUND(VLOOKUP($A680+ROUND(LEFT(BK$649,1)/24,5),'[1]ОАО "АТС"'!$A$57:$F$800,6,FALSE)+HLOOKUP($DL$647,'[1]Сбытовая надбавка'!$F$5:$H$6,2,FALSE),2)+'[1]Иные услуги'!$C$6+HLOOKUP($DR$646,'[1]Услуги по передаче'!$G$5:$J$7,3,FALSE))</f>
        <v>2338</v>
      </c>
      <c r="BL680" s="68"/>
      <c r="BM680" s="68"/>
      <c r="BN680" s="68"/>
      <c r="BO680" s="68"/>
      <c r="BP680" s="69"/>
      <c r="BQ680" s="63">
        <f>IF($A680="-","-",ROUND(VLOOKUP($A680+ROUND(LEFT(BQ$649,2)/24,5),'[1]ОАО "АТС"'!$A$57:$F$800,6,FALSE)+HLOOKUP($DL$647,'[1]Сбытовая надбавка'!$F$5:$H$6,2,FALSE),2)+'[1]Иные услуги'!$C$6+HLOOKUP($DR$646,'[1]Услуги по передаче'!$G$5:$J$7,3,FALSE))</f>
        <v>2385.69</v>
      </c>
      <c r="BR680" s="68"/>
      <c r="BS680" s="68"/>
      <c r="BT680" s="68"/>
      <c r="BU680" s="68"/>
      <c r="BV680" s="69"/>
      <c r="BW680" s="63">
        <f>IF($A680="-","-",ROUND(VLOOKUP($A680+ROUND(LEFT(BW$649,2)/24,5),'[1]ОАО "АТС"'!$A$57:$F$800,6,FALSE)+HLOOKUP($DL$647,'[1]Сбытовая надбавка'!$F$5:$H$6,2,FALSE),2)+'[1]Иные услуги'!$C$6+HLOOKUP($DR$646,'[1]Услуги по передаче'!$G$5:$J$7,3,FALSE))</f>
        <v>2391.44</v>
      </c>
      <c r="BX680" s="68"/>
      <c r="BY680" s="68"/>
      <c r="BZ680" s="68"/>
      <c r="CA680" s="68"/>
      <c r="CB680" s="69"/>
      <c r="CC680" s="63">
        <f>IF($A680="-","-",ROUND(VLOOKUP($A680+ROUND(LEFT(CC$649,2)/24,5),'[1]ОАО "АТС"'!$A$57:$F$800,6,FALSE)+HLOOKUP($DL$647,'[1]Сбытовая надбавка'!$F$5:$H$6,2,FALSE),2)+'[1]Иные услуги'!$C$6+HLOOKUP($DR$646,'[1]Услуги по передаче'!$G$5:$J$7,3,FALSE))</f>
        <v>2378.65</v>
      </c>
      <c r="CD680" s="68"/>
      <c r="CE680" s="68"/>
      <c r="CF680" s="68"/>
      <c r="CG680" s="68"/>
      <c r="CH680" s="69"/>
      <c r="CI680" s="63">
        <f>IF($A680="-","-",ROUND(VLOOKUP($A680+ROUND(LEFT(CI$649,2)/24,5),'[1]ОАО "АТС"'!$A$57:$F$800,6,FALSE)+HLOOKUP($DL$647,'[1]Сбытовая надбавка'!$F$5:$H$6,2,FALSE),2)+'[1]Иные услуги'!$C$6+HLOOKUP($DR$646,'[1]Услуги по передаче'!$G$5:$J$7,3,FALSE))</f>
        <v>2371.94</v>
      </c>
      <c r="CJ680" s="68"/>
      <c r="CK680" s="68"/>
      <c r="CL680" s="68"/>
      <c r="CM680" s="68"/>
      <c r="CN680" s="69"/>
      <c r="CO680" s="63">
        <f>IF($A680="-","-",ROUND(VLOOKUP($A680+ROUND(LEFT(CO$649,2)/24,5),'[1]ОАО "АТС"'!$A$57:$F$800,6,FALSE)+HLOOKUP($DL$647,'[1]Сбытовая надбавка'!$F$5:$H$6,2,FALSE),2)+'[1]Иные услуги'!$C$6+HLOOKUP($DR$646,'[1]Услуги по передаче'!$G$5:$J$7,3,FALSE))</f>
        <v>2332.94</v>
      </c>
      <c r="CP680" s="68"/>
      <c r="CQ680" s="68"/>
      <c r="CR680" s="68"/>
      <c r="CS680" s="68"/>
      <c r="CT680" s="69"/>
      <c r="CU680" s="63">
        <f>IF($A680="-","-",ROUND(VLOOKUP($A680+ROUND(LEFT(CU$649,2)/24,5),'[1]ОАО "АТС"'!$A$57:$F$800,6,FALSE)+HLOOKUP($DL$647,'[1]Сбытовая надбавка'!$F$5:$H$6,2,FALSE),2)+'[1]Иные услуги'!$C$6+HLOOKUP($DR$646,'[1]Услуги по передаче'!$G$5:$J$7,3,FALSE))</f>
        <v>2332.7600000000002</v>
      </c>
      <c r="CV680" s="68"/>
      <c r="CW680" s="68"/>
      <c r="CX680" s="68"/>
      <c r="CY680" s="68"/>
      <c r="CZ680" s="69"/>
      <c r="DA680" s="63">
        <f>IF($A680="-","-",ROUND(VLOOKUP($A680+ROUND(LEFT(DA$649,2)/24,5),'[1]ОАО "АТС"'!$A$57:$F$800,6,FALSE)+HLOOKUP($DL$647,'[1]Сбытовая надбавка'!$F$5:$H$6,2,FALSE),2)+'[1]Иные услуги'!$C$6+HLOOKUP($DR$646,'[1]Услуги по передаче'!$G$5:$J$7,3,FALSE))</f>
        <v>2333.19</v>
      </c>
      <c r="DB680" s="68"/>
      <c r="DC680" s="68"/>
      <c r="DD680" s="68"/>
      <c r="DE680" s="68"/>
      <c r="DF680" s="69"/>
      <c r="DG680" s="63">
        <f>IF($A680="-","-",ROUND(VLOOKUP($A680+ROUND(LEFT(DG$649,2)/24,5),'[1]ОАО "АТС"'!$A$57:$F$800,6,FALSE)+HLOOKUP($DL$647,'[1]Сбытовая надбавка'!$F$5:$H$6,2,FALSE),2)+'[1]Иные услуги'!$C$6+HLOOKUP($DR$646,'[1]Услуги по передаче'!$G$5:$J$7,3,FALSE))</f>
        <v>2333.79</v>
      </c>
      <c r="DH680" s="68"/>
      <c r="DI680" s="68"/>
      <c r="DJ680" s="68"/>
      <c r="DK680" s="68"/>
      <c r="DL680" s="69"/>
      <c r="DM680" s="63">
        <f>IF($A680="-","-",ROUND(VLOOKUP($A680+ROUND(LEFT(DM$649,2)/24,5),'[1]ОАО "АТС"'!$A$57:$F$800,6,FALSE)+HLOOKUP($DL$647,'[1]Сбытовая надбавка'!$F$5:$H$6,2,FALSE),2)+'[1]Иные услуги'!$C$6+HLOOKUP($DR$646,'[1]Услуги по передаче'!$G$5:$J$7,3,FALSE))</f>
        <v>2331.5100000000002</v>
      </c>
      <c r="DN680" s="68"/>
      <c r="DO680" s="68"/>
      <c r="DP680" s="68"/>
      <c r="DQ680" s="68"/>
      <c r="DR680" s="69"/>
      <c r="DS680" s="63">
        <f>IF($A680="-","-",ROUND(VLOOKUP($A680+ROUND(LEFT(DS$649,2)/24,5),'[1]ОАО "АТС"'!$A$57:$F$800,6,FALSE)+HLOOKUP($DL$647,'[1]Сбытовая надбавка'!$F$5:$H$6,2,FALSE),2)+'[1]Иные услуги'!$C$6+HLOOKUP($DR$646,'[1]Услуги по передаче'!$G$5:$J$7,3,FALSE))</f>
        <v>2330.9100000000003</v>
      </c>
      <c r="DT680" s="68"/>
      <c r="DU680" s="68"/>
      <c r="DV680" s="68"/>
      <c r="DW680" s="68"/>
      <c r="DX680" s="69"/>
      <c r="DY680" s="63">
        <f>IF($A680="-","-",ROUND(VLOOKUP($A680+ROUND(LEFT(DY$649,2)/24,5),'[1]ОАО "АТС"'!$A$57:$F$800,6,FALSE)+HLOOKUP($DL$647,'[1]Сбытовая надбавка'!$F$5:$H$6,2,FALSE),2)+'[1]Иные услуги'!$C$6+HLOOKUP($DR$646,'[1]Услуги по передаче'!$G$5:$J$7,3,FALSE))</f>
        <v>2411.7600000000002</v>
      </c>
      <c r="DZ680" s="68"/>
      <c r="EA680" s="68"/>
      <c r="EB680" s="68"/>
      <c r="EC680" s="68"/>
      <c r="ED680" s="69"/>
      <c r="EE680" s="63">
        <f>IF($A680="-","-",ROUND(VLOOKUP($A680+ROUND(LEFT(EE$649,2)/24,5),'[1]ОАО "АТС"'!$A$57:$F$800,6,FALSE)+HLOOKUP($DL$647,'[1]Сбытовая надбавка'!$F$5:$H$6,2,FALSE),2)+'[1]Иные услуги'!$C$6+HLOOKUP($DR$646,'[1]Услуги по передаче'!$G$5:$J$7,3,FALSE))</f>
        <v>2331.98</v>
      </c>
      <c r="EF680" s="68"/>
      <c r="EG680" s="68"/>
      <c r="EH680" s="68"/>
      <c r="EI680" s="68"/>
      <c r="EJ680" s="69"/>
      <c r="EK680" s="63">
        <f>IF($A680="-","-",ROUND(VLOOKUP($A680+ROUND(LEFT(EK$649,2)/24,5),'[1]ОАО "АТС"'!$A$57:$F$800,6,FALSE)+HLOOKUP($DL$647,'[1]Сбытовая надбавка'!$F$5:$H$6,2,FALSE),2)+'[1]Иные услуги'!$C$6+HLOOKUP($DR$646,'[1]Услуги по передаче'!$G$5:$J$7,3,FALSE))</f>
        <v>2523.9500000000003</v>
      </c>
      <c r="EL680" s="68"/>
      <c r="EM680" s="68"/>
      <c r="EN680" s="68"/>
      <c r="EO680" s="68"/>
      <c r="EP680" s="69"/>
      <c r="EQ680" s="63">
        <f>IF($A680="-","-",ROUND(VLOOKUP($A680+ROUND(LEFT(EQ$649,2)/24,5),'[1]ОАО "АТС"'!$A$57:$F$800,6,FALSE)+HLOOKUP($DL$647,'[1]Сбытовая надбавка'!$F$5:$H$6,2,FALSE),2)+'[1]Иные услуги'!$C$6+HLOOKUP($DR$646,'[1]Услуги по передаче'!$G$5:$J$7,3,FALSE))</f>
        <v>2378.8900000000003</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45717</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2092.0700000000002</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2000.02</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1961.4199999999998</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1950.77</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1954.9499999999998</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1995.61</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2154.79</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2201.59</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1988.58</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2098.4</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2183.85</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2199.14</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2156.1799999999998</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2159.44</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2150.34</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2155.34</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2153.31</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2167.65</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2383.1</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2388.85</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2269.39</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2242.96</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2188.87</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2135.9699999999998</v>
      </c>
      <c r="ER686" s="68"/>
      <c r="ES686" s="68"/>
      <c r="ET686" s="68"/>
      <c r="EU686" s="68"/>
      <c r="EV686" s="69"/>
    </row>
    <row r="687" spans="1:152" s="29" customFormat="1" ht="15.75" customHeight="1" x14ac:dyDescent="0.2">
      <c r="A687" s="60">
        <f>$A$102</f>
        <v>45718</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2048.87</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1966.08</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1920.4199999999998</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1912.4099999999999</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1935.26</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1970.4399999999998</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2101.6</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2170.86</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1929.35</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2028.83</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2109.84</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2121.5300000000002</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2139.56</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2130.58</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2128.6</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2097.4499999999998</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2106.4299999999998</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2140.12</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2289.1999999999998</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2321.0500000000002</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2298.4299999999998</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2257.23</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2274.35</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2176.08</v>
      </c>
      <c r="ER687" s="68"/>
      <c r="ES687" s="68"/>
      <c r="ET687" s="68"/>
      <c r="EU687" s="68"/>
      <c r="EV687" s="69"/>
    </row>
    <row r="688" spans="1:152" s="29" customFormat="1" ht="15.75" customHeight="1" x14ac:dyDescent="0.2">
      <c r="A688" s="60">
        <f>$A$103</f>
        <v>45719</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2058.06</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1983.62</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1939.9699999999998</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1932.76</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1950.76</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2030.1999999999998</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2205.65</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2418.88</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2175.35</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2370.23</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2491.6400000000003</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2488.77</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2484.33</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2474.0500000000002</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2350.09</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2331.06</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2304.8700000000003</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2282.11</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2459.5700000000002</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2491.3900000000003</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2367.59</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2336.9500000000003</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2255.63</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2151.2600000000002</v>
      </c>
      <c r="ER688" s="68"/>
      <c r="ES688" s="68"/>
      <c r="ET688" s="68"/>
      <c r="EU688" s="68"/>
      <c r="EV688" s="69"/>
    </row>
    <row r="689" spans="1:152" s="29" customFormat="1" ht="15.75" customHeight="1" x14ac:dyDescent="0.2">
      <c r="A689" s="60">
        <f>$A$104</f>
        <v>45720</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1988.31</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1927.1899999999998</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1891.25</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1888.29</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1911.82</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1962.1599999999999</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2115.71</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2261.3200000000002</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2054.81</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2164.79</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2215.5500000000002</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2210.8200000000002</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2217.6999999999998</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2219.34</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2223.5500000000002</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2205.7600000000002</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2187.59</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2191.9900000000002</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2280.64</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2274.5500000000002</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2256.94</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2185.31</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2178.23</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2011.12</v>
      </c>
      <c r="ER689" s="68"/>
      <c r="ES689" s="68"/>
      <c r="ET689" s="68"/>
      <c r="EU689" s="68"/>
      <c r="EV689" s="69"/>
    </row>
    <row r="690" spans="1:152" s="29" customFormat="1" ht="15.75" customHeight="1" x14ac:dyDescent="0.2">
      <c r="A690" s="60">
        <f>$A$105</f>
        <v>45721</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1875.27</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1851.4299999999998</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1843.78</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1850.08</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1852.8</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1893.6</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2064.29</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2235.1799999999998</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2042.9599999999998</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2166.85</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2217.41</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2239.7600000000002</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2213.44</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2210.89</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2218.12</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2201.7199999999998</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2187.89</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2199.0700000000002</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2290.11</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2290.5100000000002</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2275.98</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2168.4</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2174.5</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2023.54</v>
      </c>
      <c r="ER690" s="68"/>
      <c r="ES690" s="68"/>
      <c r="ET690" s="68"/>
      <c r="EU690" s="68"/>
      <c r="EV690" s="69"/>
    </row>
    <row r="691" spans="1:152" s="29" customFormat="1" ht="15.75" customHeight="1" x14ac:dyDescent="0.2">
      <c r="A691" s="60">
        <f>$A$106</f>
        <v>45722</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1993.9399999999998</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1957.55</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1930.7199999999998</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1925.05</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1933.6699999999998</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1982.07</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2184.87</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2387.9500000000003</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2059.2199999999998</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2415.83</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2543.31</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2573.7600000000002</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2568.1600000000003</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2561.1200000000003</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2543.42</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2502.7400000000002</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2462.65</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2197.23</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2302.21</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2344.8200000000002</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2563.21</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2436.48</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2311.9100000000003</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2149.4900000000002</v>
      </c>
      <c r="ER691" s="68"/>
      <c r="ES691" s="68"/>
      <c r="ET691" s="68"/>
      <c r="EU691" s="68"/>
      <c r="EV691" s="69"/>
    </row>
    <row r="692" spans="1:152" s="29" customFormat="1" ht="15.75" customHeight="1" x14ac:dyDescent="0.2">
      <c r="A692" s="60">
        <f>$A$107</f>
        <v>45723</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2026.6799999999998</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1957.4799999999998</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1930.28</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1924.5</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1943.1599999999999</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2015.77</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2236.39</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2328.15</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2031.4199999999998</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2374.81</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2515.9700000000003</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2547.5500000000002</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2533.1</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2565.15</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2555.5500000000002</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2516.56</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2476.1800000000003</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2290.94</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2374.71</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2716.7200000000003</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2570.4500000000003</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2442.63</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2343.2400000000002</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2158.27</v>
      </c>
      <c r="ER692" s="68"/>
      <c r="ES692" s="68"/>
      <c r="ET692" s="68"/>
      <c r="EU692" s="68"/>
      <c r="EV692" s="69"/>
    </row>
    <row r="693" spans="1:152" s="29" customFormat="1" ht="15.75" customHeight="1" x14ac:dyDescent="0.2">
      <c r="A693" s="60">
        <f>$A$108</f>
        <v>45724</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2059.0300000000002</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2007.9499999999998</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1978.4799999999998</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1969.08</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1977.35</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2013.12</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2230.17</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2506.86</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1957.3899999999999</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2224.31</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2387.83</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2419.02</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2424.1</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2440.98</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2388.4</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2374.21</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2377.5100000000002</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2464.1800000000003</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2745.8900000000003</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2656.67</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2495.52</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2394.06</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2333.73</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2189.71</v>
      </c>
      <c r="ER693" s="68"/>
      <c r="ES693" s="68"/>
      <c r="ET693" s="68"/>
      <c r="EU693" s="68"/>
      <c r="EV693" s="69"/>
    </row>
    <row r="694" spans="1:152" s="29" customFormat="1" ht="15.75" customHeight="1" x14ac:dyDescent="0.2">
      <c r="A694" s="60">
        <f>$A$109</f>
        <v>45725</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2121.81</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2069.73</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1910.6899999999998</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1888.1799999999998</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1892.1299999999999</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1949.58</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2028.1</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2043.87</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1829.08</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2057.6</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2198.79</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2247.77</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2250.98</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2252.3000000000002</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2246.06</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2233.92</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2390.11</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2540.67</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2180.94</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2610.65</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2500.8900000000003</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2350.4700000000003</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2460.9300000000003</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2280.11</v>
      </c>
      <c r="ER694" s="68"/>
      <c r="ES694" s="68"/>
      <c r="ET694" s="68"/>
      <c r="EU694" s="68"/>
      <c r="EV694" s="69"/>
    </row>
    <row r="695" spans="1:152" s="29" customFormat="1" ht="15.75" customHeight="1" x14ac:dyDescent="0.2">
      <c r="A695" s="60">
        <f>$A$110</f>
        <v>45726</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2053</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2007.3999999999999</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1938.54</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1930.82</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1943.05</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2010.25</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2238.7800000000002</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2643.34</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2037.77</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2202.19</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2233.71</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2551.7800000000002</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2241.94</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2263.5500000000002</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2585.34</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2281.58</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2514.7200000000003</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2585.1</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2349.11</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2410.9100000000003</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2615.77</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2450.86</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2467.67</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2248.86</v>
      </c>
      <c r="ER695" s="68"/>
      <c r="ES695" s="68"/>
      <c r="ET695" s="68"/>
      <c r="EU695" s="68"/>
      <c r="EV695" s="69"/>
    </row>
    <row r="696" spans="1:152" s="29" customFormat="1" ht="15.75" customHeight="1" x14ac:dyDescent="0.2">
      <c r="A696" s="60">
        <f>$A$111</f>
        <v>45727</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1951.99</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1869.1399999999999</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1903.31</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1896.56</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1911.2099999999998</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1966.78</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2170.3000000000002</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2301.98</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1977.02</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2349.0700000000002</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2155.64</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2180.09</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2190.3000000000002</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2197.39</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2542.4500000000003</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2519.1600000000003</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2474.83</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2545.4300000000003</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2266.14</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2274.39</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2285.4299999999998</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2418.23</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2453.33</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2228.37</v>
      </c>
      <c r="ER696" s="68"/>
      <c r="ES696" s="68"/>
      <c r="ET696" s="68"/>
      <c r="EU696" s="68"/>
      <c r="EV696" s="69"/>
    </row>
    <row r="697" spans="1:152" s="29" customFormat="1" ht="15.75" customHeight="1" x14ac:dyDescent="0.2">
      <c r="A697" s="60">
        <f>$A$112</f>
        <v>45728</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1893.06</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1865.86</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1858.54</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1853.83</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1874.9399999999998</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1895.9799999999998</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1989.62</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2101.88</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1919.85</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2007.78</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2020.25</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2020.85</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1992.59</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1983.33</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1961.1999999999998</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1950.29</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1933.24</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1931.79</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2018.81</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2049.33</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2018.02</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1933.84</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2077.79</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1944.1799999999998</v>
      </c>
      <c r="ER697" s="68"/>
      <c r="ES697" s="68"/>
      <c r="ET697" s="68"/>
      <c r="EU697" s="68"/>
      <c r="EV697" s="69"/>
    </row>
    <row r="698" spans="1:152" s="29" customFormat="1" ht="15.75" customHeight="1" x14ac:dyDescent="0.2">
      <c r="A698" s="60">
        <f>$A$113</f>
        <v>45729</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1873.6499999999999</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1852.01</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1845.9099999999999</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1842.02</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1866.4299999999998</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1885.11</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1969.83</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2071.27</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1905.74</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2005.34</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2054.23</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2048.94</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2028.04</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2014.32</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2012.9599999999998</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2010.4699999999998</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1999.3799999999999</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1988.9599999999998</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2086.48</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2086.25</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2053.2800000000002</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1971.54</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2079.19</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1936.6299999999999</v>
      </c>
      <c r="ER698" s="68"/>
      <c r="ES698" s="68"/>
      <c r="ET698" s="68"/>
      <c r="EU698" s="68"/>
      <c r="EV698" s="69"/>
    </row>
    <row r="699" spans="1:152" s="29" customFormat="1" ht="15.75" customHeight="1" x14ac:dyDescent="0.2">
      <c r="A699" s="60">
        <f>$A$114</f>
        <v>45730</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1874.9499999999998</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1856.51</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1850.28</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1850.3</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1872.82</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1882.6699999999998</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1955.29</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2081.5100000000002</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1905.59</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2002.26</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2012.6499999999999</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2013.05</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1974.83</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1964.87</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1958.1699999999998</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1949.34</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1932.37</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1932.1899999999998</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2043.83</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2075.1799999999998</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2039.86</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1970.9199999999998</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2098.52</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1974.4199999999998</v>
      </c>
      <c r="ER699" s="68"/>
      <c r="ES699" s="68"/>
      <c r="ET699" s="68"/>
      <c r="EU699" s="68"/>
      <c r="EV699" s="69"/>
    </row>
    <row r="700" spans="1:152" s="29" customFormat="1" ht="15.75" customHeight="1" x14ac:dyDescent="0.2">
      <c r="A700" s="60">
        <f>$A$115</f>
        <v>45731</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1913.6699999999998</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1868.6</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1837.31</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1832.04</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1889.4399999999998</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1886.9399999999998</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1856</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1930.04</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1830.1999999999998</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1830.57</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1848.4099999999999</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1857.9599999999998</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1844.58</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1830.8999999999999</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1831.4599999999998</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1832.33</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1832.1599999999999</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1832.2099999999998</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1864.6699999999998</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1909.3899999999999</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1850.9799999999998</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1827.5</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2059.7400000000002</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1946.6299999999999</v>
      </c>
      <c r="ER700" s="68"/>
      <c r="ES700" s="68"/>
      <c r="ET700" s="68"/>
      <c r="EU700" s="68"/>
      <c r="EV700" s="69"/>
    </row>
    <row r="701" spans="1:152" s="29" customFormat="1" ht="15.75" customHeight="1" x14ac:dyDescent="0.2">
      <c r="A701" s="60">
        <f>$A$116</f>
        <v>45732</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1847.51</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1832.6999999999998</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1832.84</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1832.87</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1836.28</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1835.3899999999999</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1831.8799999999999</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1831.55</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1831.79</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1831.6399999999999</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1831.74</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1831.62</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1831.8</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1831.83</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1832.3</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1832.7299999999998</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1832.78</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1832.78</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1850.51</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1873.99</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1855.1899999999998</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1828.9099999999999</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1939.87</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1872.75</v>
      </c>
      <c r="ER701" s="68"/>
      <c r="ES701" s="68"/>
      <c r="ET701" s="68"/>
      <c r="EU701" s="68"/>
      <c r="EV701" s="69"/>
    </row>
    <row r="702" spans="1:152" s="29" customFormat="1" ht="15.75" customHeight="1" x14ac:dyDescent="0.2">
      <c r="A702" s="60">
        <f>$A$117</f>
        <v>45733</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1856.6299999999999</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1840.49</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1834.6399999999999</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1832.85</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1845.59</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1855.55</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1877.33</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2017.31</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1831.6</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1899.6899999999998</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1925.8999999999999</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1912.07</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1873.12</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1865.6699999999998</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1848.02</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1839.7199999999998</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1842.7299999999998</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1849.9499999999998</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1940.7099999999998</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1975.1499999999999</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1921.99</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1828.8999999999999</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2015.6299999999999</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1934.6499999999999</v>
      </c>
      <c r="ER702" s="68"/>
      <c r="ES702" s="68"/>
      <c r="ET702" s="68"/>
      <c r="EU702" s="68"/>
      <c r="EV702" s="69"/>
    </row>
    <row r="703" spans="1:152" s="29" customFormat="1" ht="15.75" customHeight="1" x14ac:dyDescent="0.2">
      <c r="A703" s="60">
        <f>$A$118</f>
        <v>45734</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1914.09</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1864.4799999999998</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1856.34</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1847.84</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1875.9399999999998</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1888.29</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1935.8999999999999</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2037.82</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1837.1799999999998</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1915.76</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1941.4299999999998</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1932.05</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1895.1</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1889.8</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1873.56</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1857.4699999999998</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1861.78</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1866.1299999999999</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1944.12</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1988.34</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1941.33</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1858.1499999999999</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1932.7299999999998</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1854.6799999999998</v>
      </c>
      <c r="ER703" s="68"/>
      <c r="ES703" s="68"/>
      <c r="ET703" s="68"/>
      <c r="EU703" s="68"/>
      <c r="EV703" s="69"/>
    </row>
    <row r="704" spans="1:152" s="29" customFormat="1" ht="15.75" customHeight="1" x14ac:dyDescent="0.2">
      <c r="A704" s="60">
        <f>$A$119</f>
        <v>45735</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1841.56</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1839.11</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1837.32</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1836.33</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1838.51</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1909.2199999999998</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1965.25</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2050.59</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1883</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1973.7199999999998</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2013.1899999999998</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2008.32</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1990.57</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1976.32</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1973.85</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1972.6499999999999</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1964.2199999999998</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1959.53</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2043.5</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2042.08</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2008.6299999999999</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1931.3</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2012.58</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1951.36</v>
      </c>
      <c r="ER704" s="68"/>
      <c r="ES704" s="68"/>
      <c r="ET704" s="68"/>
      <c r="EU704" s="68"/>
      <c r="EV704" s="69"/>
    </row>
    <row r="705" spans="1:152" s="29" customFormat="1" ht="15.75" customHeight="1" x14ac:dyDescent="0.2">
      <c r="A705" s="60">
        <f>$A$120</f>
        <v>45736</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1865.37</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1841.4599999999998</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1832.2199999999998</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1832.26</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1874.03</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1853.35</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1883.37</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2041.7099999999998</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1858.2199999999998</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1960.6899999999998</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1963.85</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1953.1899999999998</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1922.99</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1928.3</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1927.49</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1940.82</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1932.8</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1917.36</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2012.84</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2063.54</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2021.9499999999998</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1949.8</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2013.02</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1907.9299999999998</v>
      </c>
      <c r="ER705" s="68"/>
      <c r="ES705" s="68"/>
      <c r="ET705" s="68"/>
      <c r="EU705" s="68"/>
      <c r="EV705" s="69"/>
    </row>
    <row r="706" spans="1:152" s="29" customFormat="1" ht="15.75" customHeight="1" x14ac:dyDescent="0.2">
      <c r="A706" s="60">
        <f>$A$121</f>
        <v>45737</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1863.29</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1838.62</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1832.9199999999998</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1832.87</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1846.55</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1848.2199999999998</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1876.1399999999999</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2018.74</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1851.4499999999998</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1946.4099999999999</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1978.8</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1958.6999999999998</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1933.1599999999999</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1938.52</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1943.06</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1951.85</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1952.78</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1989.36</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2078.5300000000002</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2056.5300000000002</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2033.12</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1938.2299999999998</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2058.9</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1930.11</v>
      </c>
      <c r="ER706" s="68"/>
      <c r="ES706" s="68"/>
      <c r="ET706" s="68"/>
      <c r="EU706" s="68"/>
      <c r="EV706" s="69"/>
    </row>
    <row r="707" spans="1:152" s="29" customFormat="1" ht="15.75" customHeight="1" x14ac:dyDescent="0.2">
      <c r="A707" s="60">
        <f>$A$122</f>
        <v>45738</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1863.99</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1834.37</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1832.6799999999998</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1832.77</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1847.85</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1840.6399999999999</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1832.34</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1873.04</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1832.09</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1846.11</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1889.1599999999999</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1894.9099999999999</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1882.6</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1876.75</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1832.4599999999998</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1832.61</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1832.62</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1832.6</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1828.51</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1830.4399999999998</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1931.1599999999999</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1836.32</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2042.3799999999999</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1934.62</v>
      </c>
      <c r="ER707" s="68"/>
      <c r="ES707" s="68"/>
      <c r="ET707" s="68"/>
      <c r="EU707" s="68"/>
      <c r="EV707" s="69"/>
    </row>
    <row r="708" spans="1:152" s="29" customFormat="1" ht="15.75" customHeight="1" x14ac:dyDescent="0.2">
      <c r="A708" s="60">
        <f>$A$123</f>
        <v>45739</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1861.12</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1832.6899999999998</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1832.8899999999999</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1832.82</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1839.4399999999998</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1832.6499999999999</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1831.8799999999999</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1831.3799999999999</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1831.4399999999998</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1831.6899999999998</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1831.8899999999999</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1831.84</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1831.8899999999999</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1831.9799999999998</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1832.36</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1832.37</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1832.51</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1832.57</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1828.24</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1829.75</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1829.6799999999998</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1847.79</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2015.01</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1927.54</v>
      </c>
      <c r="ER708" s="68"/>
      <c r="ES708" s="68"/>
      <c r="ET708" s="68"/>
      <c r="EU708" s="68"/>
      <c r="EV708" s="69"/>
    </row>
    <row r="709" spans="1:152" s="29" customFormat="1" ht="15.75" customHeight="1" x14ac:dyDescent="0.2">
      <c r="A709" s="60">
        <f>$A$124</f>
        <v>45740</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1848.28</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1833.1499999999999</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1833.28</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1832.8899999999999</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1838.2199999999998</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1840.8799999999999</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1855.4099999999999</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1976.27</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1832.2199999999998</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1932.25</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1888.7199999999998</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1886.85</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1969.32</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1976.27</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1988.9799999999998</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1994.1399999999999</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1995.8799999999999</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1984.06</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2051.61</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2067.89</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2024.6599999999999</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1937.12</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1983.9599999999998</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1896.51</v>
      </c>
      <c r="ER709" s="68"/>
      <c r="ES709" s="68"/>
      <c r="ET709" s="68"/>
      <c r="EU709" s="68"/>
      <c r="EV709" s="69"/>
    </row>
    <row r="710" spans="1:152" s="29" customFormat="1" ht="15.75" customHeight="1" x14ac:dyDescent="0.2">
      <c r="A710" s="60">
        <f>$A$125</f>
        <v>45741</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1836.2299999999998</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1833.31</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1833.3899999999999</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1833.3799999999999</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1833.1499999999999</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1833.04</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1837.76</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1950.11</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1832.11</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1903.1699999999998</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1865.9599999999998</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1865.34</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1960.1399999999999</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1966.82</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1977.11</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1982.2299999999998</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1979.1</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1970.9499999999998</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2053.19</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2035.6299999999999</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1987.82</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1897.04</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1977.02</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1897.01</v>
      </c>
      <c r="ER710" s="68"/>
      <c r="ES710" s="68"/>
      <c r="ET710" s="68"/>
      <c r="EU710" s="68"/>
      <c r="EV710" s="69"/>
    </row>
    <row r="711" spans="1:152" s="29" customFormat="1" ht="15.75" customHeight="1" x14ac:dyDescent="0.2">
      <c r="A711" s="60">
        <f>$A$126</f>
        <v>45742</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1855.5</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1835.52</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1834.12</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1833.3999999999999</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1848.25</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1850.4399999999998</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1878.6</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2039.36</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1858.07</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1966.01</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1924.7299999999998</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1931.03</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2028.08</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2029.6</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2044.1899999999998</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2045.3899999999999</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2045.1499999999999</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2035.99</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2124.9299999999998</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2108.2199999999998</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2073.39</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1992.7099999999998</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2104.9299999999998</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1954.6399999999999</v>
      </c>
      <c r="ER711" s="68"/>
      <c r="ES711" s="68"/>
      <c r="ET711" s="68"/>
      <c r="EU711" s="68"/>
      <c r="EV711" s="69"/>
    </row>
    <row r="712" spans="1:152" s="29" customFormat="1" ht="15.75" customHeight="1" x14ac:dyDescent="0.2">
      <c r="A712" s="60">
        <f>$A$127</f>
        <v>45743</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1855.29</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1833</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1833.1799999999998</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1833.1299999999999</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1843.61</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1842.82</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1861.2299999999998</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2014.1799999999998</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1831.2099999999998</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1890.6899999999998</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1908.6499999999999</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1915.1699999999998</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1968.6599999999999</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1987.3999999999999</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2026.8999999999999</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2034.24</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2031.51</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2020.57</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2108.83</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2087.6</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2050.69</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1962.33</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2093.48</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1943.59</v>
      </c>
      <c r="ER712" s="68"/>
      <c r="ES712" s="68"/>
      <c r="ET712" s="68"/>
      <c r="EU712" s="68"/>
      <c r="EV712" s="69"/>
    </row>
    <row r="713" spans="1:152" s="29" customFormat="1" ht="15.75" customHeight="1" x14ac:dyDescent="0.2">
      <c r="A713" s="60">
        <f>$A$128</f>
        <v>45744</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1844.85</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1832.8999999999999</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1833.07</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1833.09</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1833.04</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1832.9099999999999</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1840.06</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1981.34</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1831.9699999999998</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1863.05</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1881.59</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1886.8</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1937.9299999999998</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1954.1499999999999</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1989.2299999999998</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1995.9699999999998</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1995.9199999999998</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1990.36</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2066.5700000000002</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2041.74</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2009.9599999999998</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1923.11</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2029.34</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1903.82</v>
      </c>
      <c r="ER713" s="68"/>
      <c r="ES713" s="68"/>
      <c r="ET713" s="68"/>
      <c r="EU713" s="68"/>
      <c r="EV713" s="69"/>
    </row>
    <row r="714" spans="1:152" s="29" customFormat="1" ht="15.75" customHeight="1" x14ac:dyDescent="0.2">
      <c r="A714" s="60">
        <f>$A$129</f>
        <v>45745</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1850.9499999999998</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1833.11</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1833.1999999999998</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1833.1799999999998</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1840.25</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1838.5</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1832.51</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1854.2199999999998</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1832.3799999999999</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1836.06</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1871.9699999999998</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1876.53</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1866.57</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1861.9699999999998</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1832.79</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1832.86</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1832.9099999999999</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1832.3899999999999</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1829.76</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1829.5</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1897.1399999999999</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1829.58</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1958.77</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1880.6999999999998</v>
      </c>
      <c r="ER714" s="68"/>
      <c r="ES714" s="68"/>
      <c r="ET714" s="68"/>
      <c r="EU714" s="68"/>
      <c r="EV714" s="69"/>
    </row>
    <row r="715" spans="1:152" s="29" customFormat="1" ht="15.75" customHeight="1" x14ac:dyDescent="0.2">
      <c r="A715" s="60">
        <f>$A$130</f>
        <v>45746</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1852.06</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1832.54</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1832.6399999999999</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1832.77</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1837.26</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1832.55</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1831.51</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1831.4699999999998</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1831.9299999999998</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1832.24</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1832.29</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1832.35</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1832.3899999999999</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1832.6</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1832.55</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1832.75</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1832.75</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1832.81</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1830.37</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1828.9099999999999</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1831.3</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1853.3899999999999</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2007.6799999999998</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1888.05</v>
      </c>
      <c r="ER715" s="68"/>
      <c r="ES715" s="68"/>
      <c r="ET715" s="68"/>
      <c r="EU715" s="68"/>
      <c r="EV715" s="69"/>
    </row>
    <row r="716" spans="1:152" s="29" customFormat="1" ht="15.75" customHeight="1" x14ac:dyDescent="0.2">
      <c r="A716" s="60">
        <f>$A$131</f>
        <v>45747</v>
      </c>
      <c r="B716" s="61"/>
      <c r="C716" s="61"/>
      <c r="D716" s="61"/>
      <c r="E716" s="61"/>
      <c r="F716" s="61"/>
      <c r="G716" s="61"/>
      <c r="H716" s="62"/>
      <c r="I716" s="63">
        <f>IF($A716="-","-",ROUND(VLOOKUP($A716+ROUND(LEFT(I$685,1)/24,5),'[1]ОАО "АТС"'!$A$57:$F$800,6,FALSE)+HLOOKUP($DL$683,'[1]Сбытовая надбавка'!$F$5:$H$6,2,FALSE),2)+'[1]Иные услуги'!$C$6+HLOOKUP($DR$682,'[1]Услуги по передаче'!$G$5:$J$7,3,FALSE))</f>
        <v>1867.58</v>
      </c>
      <c r="J716" s="68"/>
      <c r="K716" s="68"/>
      <c r="L716" s="68"/>
      <c r="M716" s="68"/>
      <c r="N716" s="69"/>
      <c r="O716" s="63">
        <f>IF($A716="-","-",ROUND(VLOOKUP($A716+ROUND(LEFT(O$685,1)/24,5),'[1]ОАО "АТС"'!$A$57:$F$800,6,FALSE)+HLOOKUP($DL$683,'[1]Сбытовая надбавка'!$F$5:$H$6,2,FALSE),2)+'[1]Иные услуги'!$C$6+HLOOKUP($DR$682,'[1]Услуги по передаче'!$G$5:$J$7,3,FALSE))</f>
        <v>1832.75</v>
      </c>
      <c r="P716" s="68"/>
      <c r="Q716" s="68"/>
      <c r="R716" s="68"/>
      <c r="S716" s="68"/>
      <c r="T716" s="69"/>
      <c r="U716" s="63">
        <f>IF($A716="-","-",ROUND(VLOOKUP($A716+ROUND(LEFT(U$685,1)/24,5),'[1]ОАО "АТС"'!$A$57:$F$800,6,FALSE)+HLOOKUP($DL$683,'[1]Сбытовая надбавка'!$F$5:$H$6,2,FALSE),2)+'[1]Иные услуги'!$C$6+HLOOKUP($DR$682,'[1]Услуги по передаче'!$G$5:$J$7,3,FALSE))</f>
        <v>1832.99</v>
      </c>
      <c r="V716" s="68"/>
      <c r="W716" s="68"/>
      <c r="X716" s="68"/>
      <c r="Y716" s="68"/>
      <c r="Z716" s="69"/>
      <c r="AA716" s="63">
        <f>IF($A716="-","-",ROUND(VLOOKUP($A716+ROUND(LEFT(AA$685,1)/24,5),'[1]ОАО "АТС"'!$A$57:$F$800,6,FALSE)+HLOOKUP($DL$683,'[1]Сбытовая надбавка'!$F$5:$H$6,2,FALSE),2)+'[1]Иные услуги'!$C$6+HLOOKUP($DR$682,'[1]Услуги по передаче'!$G$5:$J$7,3,FALSE))</f>
        <v>1833.03</v>
      </c>
      <c r="AB716" s="68"/>
      <c r="AC716" s="68"/>
      <c r="AD716" s="68"/>
      <c r="AE716" s="68"/>
      <c r="AF716" s="69"/>
      <c r="AG716" s="63">
        <f>IF($A716="-","-",ROUND(VLOOKUP($A716+ROUND(LEFT(AG$685,1)/24,5),'[1]ОАО "АТС"'!$A$57:$F$800,6,FALSE)+HLOOKUP($DL$683,'[1]Сбытовая надбавка'!$F$5:$H$6,2,FALSE),2)+'[1]Иные услуги'!$C$6+HLOOKUP($DR$682,'[1]Услуги по передаче'!$G$5:$J$7,3,FALSE))</f>
        <v>1838.8</v>
      </c>
      <c r="AH716" s="68"/>
      <c r="AI716" s="68"/>
      <c r="AJ716" s="68"/>
      <c r="AK716" s="68"/>
      <c r="AL716" s="69"/>
      <c r="AM716" s="63">
        <f>IF($A716="-","-",ROUND(VLOOKUP($A716+ROUND(LEFT(AM$685,1)/24,5),'[1]ОАО "АТС"'!$A$57:$F$800,6,FALSE)+HLOOKUP($DL$683,'[1]Сбытовая надбавка'!$F$5:$H$6,2,FALSE),2)+'[1]Иные услуги'!$C$6+HLOOKUP($DR$682,'[1]Услуги по передаче'!$G$5:$J$7,3,FALSE))</f>
        <v>1835.04</v>
      </c>
      <c r="AN716" s="68"/>
      <c r="AO716" s="68"/>
      <c r="AP716" s="68"/>
      <c r="AQ716" s="68"/>
      <c r="AR716" s="69"/>
      <c r="AS716" s="63">
        <f>IF($A716="-","-",ROUND(VLOOKUP($A716+ROUND(LEFT(AS$685,1)/24,5),'[1]ОАО "АТС"'!$A$57:$F$800,6,FALSE)+HLOOKUP($DL$683,'[1]Сбытовая надбавка'!$F$5:$H$6,2,FALSE),2)+'[1]Иные услуги'!$C$6+HLOOKUP($DR$682,'[1]Услуги по передаче'!$G$5:$J$7,3,FALSE))</f>
        <v>1831.9199999999998</v>
      </c>
      <c r="AT716" s="68"/>
      <c r="AU716" s="68"/>
      <c r="AV716" s="68"/>
      <c r="AW716" s="68"/>
      <c r="AX716" s="69"/>
      <c r="AY716" s="63">
        <f>IF($A716="-","-",ROUND(VLOOKUP($A716+ROUND(LEFT(AY$685,1)/24,5),'[1]ОАО "АТС"'!$A$57:$F$800,6,FALSE)+HLOOKUP($DL$683,'[1]Сбытовая надбавка'!$F$5:$H$6,2,FALSE),2)+'[1]Иные услуги'!$C$6+HLOOKUP($DR$682,'[1]Услуги по передаче'!$G$5:$J$7,3,FALSE))</f>
        <v>1876.4399999999998</v>
      </c>
      <c r="AZ716" s="68"/>
      <c r="BA716" s="68"/>
      <c r="BB716" s="68"/>
      <c r="BC716" s="68"/>
      <c r="BD716" s="69"/>
      <c r="BE716" s="63">
        <f>IF($A716="-","-",ROUND(VLOOKUP($A716+ROUND(LEFT(BE$685,1)/24,5),'[1]ОАО "АТС"'!$A$57:$F$800,6,FALSE)+HLOOKUP($DL$683,'[1]Сбытовая надбавка'!$F$5:$H$6,2,FALSE),2)+'[1]Иные услуги'!$C$6+HLOOKUP($DR$682,'[1]Услуги по передаче'!$G$5:$J$7,3,FALSE))</f>
        <v>1831.9199999999998</v>
      </c>
      <c r="BF716" s="68"/>
      <c r="BG716" s="68"/>
      <c r="BH716" s="68"/>
      <c r="BI716" s="68"/>
      <c r="BJ716" s="69"/>
      <c r="BK716" s="63">
        <f>IF($A716="-","-",ROUND(VLOOKUP($A716+ROUND(LEFT(BK$685,1)/24,5),'[1]ОАО "АТС"'!$A$57:$F$800,6,FALSE)+HLOOKUP($DL$683,'[1]Сбытовая надбавка'!$F$5:$H$6,2,FALSE),2)+'[1]Иные услуги'!$C$6+HLOOKUP($DR$682,'[1]Услуги по передаче'!$G$5:$J$7,3,FALSE))</f>
        <v>1836.4499999999998</v>
      </c>
      <c r="BL716" s="68"/>
      <c r="BM716" s="68"/>
      <c r="BN716" s="68"/>
      <c r="BO716" s="68"/>
      <c r="BP716" s="69"/>
      <c r="BQ716" s="63">
        <f>IF($A716="-","-",ROUND(VLOOKUP($A716+ROUND(LEFT(BQ$685,2)/24,5),'[1]ОАО "АТС"'!$A$57:$F$800,6,FALSE)+HLOOKUP($DL$683,'[1]Сбытовая надбавка'!$F$5:$H$6,2,FALSE),2)+'[1]Иные услуги'!$C$6+HLOOKUP($DR$682,'[1]Услуги по передаче'!$G$5:$J$7,3,FALSE))</f>
        <v>1884.1399999999999</v>
      </c>
      <c r="BR716" s="68"/>
      <c r="BS716" s="68"/>
      <c r="BT716" s="68"/>
      <c r="BU716" s="68"/>
      <c r="BV716" s="69"/>
      <c r="BW716" s="63">
        <f>IF($A716="-","-",ROUND(VLOOKUP($A716+ROUND(LEFT(BW$685,2)/24,5),'[1]ОАО "АТС"'!$A$57:$F$800,6,FALSE)+HLOOKUP($DL$683,'[1]Сбытовая надбавка'!$F$5:$H$6,2,FALSE),2)+'[1]Иные услуги'!$C$6+HLOOKUP($DR$682,'[1]Услуги по передаче'!$G$5:$J$7,3,FALSE))</f>
        <v>1889.8899999999999</v>
      </c>
      <c r="BX716" s="68"/>
      <c r="BY716" s="68"/>
      <c r="BZ716" s="68"/>
      <c r="CA716" s="68"/>
      <c r="CB716" s="69"/>
      <c r="CC716" s="63">
        <f>IF($A716="-","-",ROUND(VLOOKUP($A716+ROUND(LEFT(CC$685,2)/24,5),'[1]ОАО "АТС"'!$A$57:$F$800,6,FALSE)+HLOOKUP($DL$683,'[1]Сбытовая надбавка'!$F$5:$H$6,2,FALSE),2)+'[1]Иные услуги'!$C$6+HLOOKUP($DR$682,'[1]Услуги по передаче'!$G$5:$J$7,3,FALSE))</f>
        <v>1877.1</v>
      </c>
      <c r="CD716" s="68"/>
      <c r="CE716" s="68"/>
      <c r="CF716" s="68"/>
      <c r="CG716" s="68"/>
      <c r="CH716" s="69"/>
      <c r="CI716" s="63">
        <f>IF($A716="-","-",ROUND(VLOOKUP($A716+ROUND(LEFT(CI$685,2)/24,5),'[1]ОАО "АТС"'!$A$57:$F$800,6,FALSE)+HLOOKUP($DL$683,'[1]Сбытовая надбавка'!$F$5:$H$6,2,FALSE),2)+'[1]Иные услуги'!$C$6+HLOOKUP($DR$682,'[1]Услуги по передаче'!$G$5:$J$7,3,FALSE))</f>
        <v>1870.3899999999999</v>
      </c>
      <c r="CJ716" s="68"/>
      <c r="CK716" s="68"/>
      <c r="CL716" s="68"/>
      <c r="CM716" s="68"/>
      <c r="CN716" s="69"/>
      <c r="CO716" s="63">
        <f>IF($A716="-","-",ROUND(VLOOKUP($A716+ROUND(LEFT(CO$685,2)/24,5),'[1]ОАО "АТС"'!$A$57:$F$800,6,FALSE)+HLOOKUP($DL$683,'[1]Сбытовая надбавка'!$F$5:$H$6,2,FALSE),2)+'[1]Иные услуги'!$C$6+HLOOKUP($DR$682,'[1]Услуги по передаче'!$G$5:$J$7,3,FALSE))</f>
        <v>1831.3899999999999</v>
      </c>
      <c r="CP716" s="68"/>
      <c r="CQ716" s="68"/>
      <c r="CR716" s="68"/>
      <c r="CS716" s="68"/>
      <c r="CT716" s="69"/>
      <c r="CU716" s="63">
        <f>IF($A716="-","-",ROUND(VLOOKUP($A716+ROUND(LEFT(CU$685,2)/24,5),'[1]ОАО "АТС"'!$A$57:$F$800,6,FALSE)+HLOOKUP($DL$683,'[1]Сбытовая надбавка'!$F$5:$H$6,2,FALSE),2)+'[1]Иные услуги'!$C$6+HLOOKUP($DR$682,'[1]Услуги по передаче'!$G$5:$J$7,3,FALSE))</f>
        <v>1831.2099999999998</v>
      </c>
      <c r="CV716" s="68"/>
      <c r="CW716" s="68"/>
      <c r="CX716" s="68"/>
      <c r="CY716" s="68"/>
      <c r="CZ716" s="69"/>
      <c r="DA716" s="63">
        <f>IF($A716="-","-",ROUND(VLOOKUP($A716+ROUND(LEFT(DA$685,2)/24,5),'[1]ОАО "АТС"'!$A$57:$F$800,6,FALSE)+HLOOKUP($DL$683,'[1]Сбытовая надбавка'!$F$5:$H$6,2,FALSE),2)+'[1]Иные услуги'!$C$6+HLOOKUP($DR$682,'[1]Услуги по передаче'!$G$5:$J$7,3,FALSE))</f>
        <v>1831.6399999999999</v>
      </c>
      <c r="DB716" s="68"/>
      <c r="DC716" s="68"/>
      <c r="DD716" s="68"/>
      <c r="DE716" s="68"/>
      <c r="DF716" s="69"/>
      <c r="DG716" s="63">
        <f>IF($A716="-","-",ROUND(VLOOKUP($A716+ROUND(LEFT(DG$685,2)/24,5),'[1]ОАО "АТС"'!$A$57:$F$800,6,FALSE)+HLOOKUP($DL$683,'[1]Сбытовая надбавка'!$F$5:$H$6,2,FALSE),2)+'[1]Иные услуги'!$C$6+HLOOKUP($DR$682,'[1]Услуги по передаче'!$G$5:$J$7,3,FALSE))</f>
        <v>1832.24</v>
      </c>
      <c r="DH716" s="68"/>
      <c r="DI716" s="68"/>
      <c r="DJ716" s="68"/>
      <c r="DK716" s="68"/>
      <c r="DL716" s="69"/>
      <c r="DM716" s="63">
        <f>IF($A716="-","-",ROUND(VLOOKUP($A716+ROUND(LEFT(DM$685,2)/24,5),'[1]ОАО "АТС"'!$A$57:$F$800,6,FALSE)+HLOOKUP($DL$683,'[1]Сбытовая надбавка'!$F$5:$H$6,2,FALSE),2)+'[1]Иные услуги'!$C$6+HLOOKUP($DR$682,'[1]Услуги по передаче'!$G$5:$J$7,3,FALSE))</f>
        <v>1829.9599999999998</v>
      </c>
      <c r="DN716" s="68"/>
      <c r="DO716" s="68"/>
      <c r="DP716" s="68"/>
      <c r="DQ716" s="68"/>
      <c r="DR716" s="69"/>
      <c r="DS716" s="63">
        <f>IF($A716="-","-",ROUND(VLOOKUP($A716+ROUND(LEFT(DS$685,2)/24,5),'[1]ОАО "АТС"'!$A$57:$F$800,6,FALSE)+HLOOKUP($DL$683,'[1]Сбытовая надбавка'!$F$5:$H$6,2,FALSE),2)+'[1]Иные услуги'!$C$6+HLOOKUP($DR$682,'[1]Услуги по передаче'!$G$5:$J$7,3,FALSE))</f>
        <v>1829.36</v>
      </c>
      <c r="DT716" s="68"/>
      <c r="DU716" s="68"/>
      <c r="DV716" s="68"/>
      <c r="DW716" s="68"/>
      <c r="DX716" s="69"/>
      <c r="DY716" s="63">
        <f>IF($A716="-","-",ROUND(VLOOKUP($A716+ROUND(LEFT(DY$685,2)/24,5),'[1]ОАО "АТС"'!$A$57:$F$800,6,FALSE)+HLOOKUP($DL$683,'[1]Сбытовая надбавка'!$F$5:$H$6,2,FALSE),2)+'[1]Иные услуги'!$C$6+HLOOKUP($DR$682,'[1]Услуги по передаче'!$G$5:$J$7,3,FALSE))</f>
        <v>1910.2099999999998</v>
      </c>
      <c r="DZ716" s="68"/>
      <c r="EA716" s="68"/>
      <c r="EB716" s="68"/>
      <c r="EC716" s="68"/>
      <c r="ED716" s="69"/>
      <c r="EE716" s="63">
        <f>IF($A716="-","-",ROUND(VLOOKUP($A716+ROUND(LEFT(EE$685,2)/24,5),'[1]ОАО "АТС"'!$A$57:$F$800,6,FALSE)+HLOOKUP($DL$683,'[1]Сбытовая надбавка'!$F$5:$H$6,2,FALSE),2)+'[1]Иные услуги'!$C$6+HLOOKUP($DR$682,'[1]Услуги по передаче'!$G$5:$J$7,3,FALSE))</f>
        <v>1830.4299999999998</v>
      </c>
      <c r="EF716" s="68"/>
      <c r="EG716" s="68"/>
      <c r="EH716" s="68"/>
      <c r="EI716" s="68"/>
      <c r="EJ716" s="69"/>
      <c r="EK716" s="63">
        <f>IF($A716="-","-",ROUND(VLOOKUP($A716+ROUND(LEFT(EK$685,2)/24,5),'[1]ОАО "АТС"'!$A$57:$F$800,6,FALSE)+HLOOKUP($DL$683,'[1]Сбытовая надбавка'!$F$5:$H$6,2,FALSE),2)+'[1]Иные услуги'!$C$6+HLOOKUP($DR$682,'[1]Услуги по передаче'!$G$5:$J$7,3,FALSE))</f>
        <v>2022.3999999999999</v>
      </c>
      <c r="EL716" s="68"/>
      <c r="EM716" s="68"/>
      <c r="EN716" s="68"/>
      <c r="EO716" s="68"/>
      <c r="EP716" s="69"/>
      <c r="EQ716" s="63">
        <f>IF($A716="-","-",ROUND(VLOOKUP($A716+ROUND(LEFT(EQ$685,2)/24,5),'[1]ОАО "АТС"'!$A$57:$F$800,6,FALSE)+HLOOKUP($DL$683,'[1]Сбытовая надбавка'!$F$5:$H$6,2,FALSE),2)+'[1]Иные услуги'!$C$6+HLOOKUP($DR$682,'[1]Услуги по передаче'!$G$5:$J$7,3,FALSE))</f>
        <v>1877.34</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45717</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2092.0700000000002</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2000.02</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1961.4199999999998</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1950.77</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1954.9499999999998</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1995.61</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2154.79</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2201.59</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1988.58</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2098.4</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2183.85</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2199.14</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2156.1799999999998</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2159.44</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2150.34</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2155.34</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2153.31</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2167.65</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2383.1</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2388.85</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2269.39</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2242.96</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2188.87</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2135.9699999999998</v>
      </c>
      <c r="ER722" s="68"/>
      <c r="ES722" s="68"/>
      <c r="ET722" s="68"/>
      <c r="EU722" s="68"/>
      <c r="EV722" s="69"/>
    </row>
    <row r="723" spans="1:152" s="29" customFormat="1" ht="15.75" customHeight="1" x14ac:dyDescent="0.2">
      <c r="A723" s="60">
        <f>$A$102</f>
        <v>45718</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2048.87</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1966.08</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1920.4199999999998</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1912.4099999999999</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1935.26</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1970.4399999999998</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2101.6</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2170.86</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1929.35</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2028.83</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2109.84</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2121.5300000000002</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2139.56</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2130.58</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2128.6</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2097.4499999999998</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2106.4299999999998</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2140.12</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2289.1999999999998</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2321.0500000000002</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2298.4299999999998</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2257.23</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2274.35</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2176.08</v>
      </c>
      <c r="ER723" s="68"/>
      <c r="ES723" s="68"/>
      <c r="ET723" s="68"/>
      <c r="EU723" s="68"/>
      <c r="EV723" s="69"/>
    </row>
    <row r="724" spans="1:152" s="29" customFormat="1" ht="15.75" customHeight="1" x14ac:dyDescent="0.2">
      <c r="A724" s="60">
        <f>$A$103</f>
        <v>45719</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2058.06</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1983.62</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1939.9699999999998</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1932.76</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1950.76</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2030.1999999999998</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2205.65</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2418.88</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2175.35</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2370.23</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2491.6400000000003</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2488.77</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2484.33</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2474.0500000000002</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2350.09</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2331.06</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2304.8700000000003</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2282.11</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2459.5700000000002</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2491.3900000000003</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2367.59</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2336.9500000000003</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2255.63</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2151.2600000000002</v>
      </c>
      <c r="ER724" s="68"/>
      <c r="ES724" s="68"/>
      <c r="ET724" s="68"/>
      <c r="EU724" s="68"/>
      <c r="EV724" s="69"/>
    </row>
    <row r="725" spans="1:152" s="29" customFormat="1" ht="15.75" customHeight="1" x14ac:dyDescent="0.2">
      <c r="A725" s="60">
        <f>$A$104</f>
        <v>45720</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1988.31</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1927.1899999999998</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1891.25</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1888.29</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1911.82</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1962.1599999999999</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2115.71</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2261.3200000000002</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2054.81</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2164.79</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2215.5500000000002</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2210.8200000000002</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2217.6999999999998</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2219.34</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2223.5500000000002</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2205.7600000000002</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2187.59</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2191.9900000000002</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2280.64</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2274.5500000000002</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2256.94</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2185.31</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2178.23</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2011.12</v>
      </c>
      <c r="ER725" s="68"/>
      <c r="ES725" s="68"/>
      <c r="ET725" s="68"/>
      <c r="EU725" s="68"/>
      <c r="EV725" s="69"/>
    </row>
    <row r="726" spans="1:152" s="29" customFormat="1" ht="15.75" customHeight="1" x14ac:dyDescent="0.2">
      <c r="A726" s="60">
        <f>$A$105</f>
        <v>45721</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1875.27</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1851.4299999999998</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1843.78</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1850.08</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1852.8</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1893.6</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2064.29</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2235.1799999999998</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2042.9599999999998</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2166.85</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2217.41</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2239.7600000000002</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2213.44</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2210.89</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2218.12</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2201.7199999999998</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2187.89</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2199.0700000000002</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2290.11</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2290.5100000000002</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2275.98</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2168.4</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2174.5</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2023.54</v>
      </c>
      <c r="ER726" s="68"/>
      <c r="ES726" s="68"/>
      <c r="ET726" s="68"/>
      <c r="EU726" s="68"/>
      <c r="EV726" s="69"/>
    </row>
    <row r="727" spans="1:152" s="29" customFormat="1" ht="15.75" customHeight="1" x14ac:dyDescent="0.2">
      <c r="A727" s="60">
        <f>$A$106</f>
        <v>45722</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1993.9399999999998</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1957.55</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1930.7199999999998</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1925.05</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1933.6699999999998</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1982.07</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2184.87</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2387.9500000000003</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2059.2199999999998</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2415.83</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2543.31</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2573.7600000000002</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2568.1600000000003</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2561.1200000000003</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2543.42</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2502.7400000000002</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2462.65</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2197.23</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2302.21</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2344.8200000000002</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2563.21</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2436.48</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2311.9100000000003</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2149.4900000000002</v>
      </c>
      <c r="ER727" s="68"/>
      <c r="ES727" s="68"/>
      <c r="ET727" s="68"/>
      <c r="EU727" s="68"/>
      <c r="EV727" s="69"/>
    </row>
    <row r="728" spans="1:152" s="29" customFormat="1" ht="15.75" customHeight="1" x14ac:dyDescent="0.2">
      <c r="A728" s="60">
        <f>$A$107</f>
        <v>45723</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2026.6799999999998</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1957.4799999999998</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1930.28</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1924.5</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1943.1599999999999</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2015.77</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2236.39</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2328.15</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2031.4199999999998</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2374.81</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2515.9700000000003</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2547.5500000000002</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2533.1</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2565.15</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2555.5500000000002</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2516.56</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2476.1800000000003</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2290.94</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2374.71</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2716.7200000000003</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2570.4500000000003</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2442.63</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2343.2400000000002</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2158.27</v>
      </c>
      <c r="ER728" s="68"/>
      <c r="ES728" s="68"/>
      <c r="ET728" s="68"/>
      <c r="EU728" s="68"/>
      <c r="EV728" s="69"/>
    </row>
    <row r="729" spans="1:152" s="29" customFormat="1" ht="15.75" customHeight="1" x14ac:dyDescent="0.2">
      <c r="A729" s="60">
        <f>$A$108</f>
        <v>45724</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2059.0300000000002</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2007.9499999999998</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1978.4799999999998</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1969.08</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1977.35</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2013.12</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2230.17</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2506.86</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1957.3899999999999</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2224.31</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2387.83</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2419.02</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2424.1</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2440.98</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2388.4</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2374.21</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2377.5100000000002</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2464.1800000000003</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2745.8900000000003</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2656.67</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2495.52</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2394.06</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2333.73</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2189.71</v>
      </c>
      <c r="ER729" s="68"/>
      <c r="ES729" s="68"/>
      <c r="ET729" s="68"/>
      <c r="EU729" s="68"/>
      <c r="EV729" s="69"/>
    </row>
    <row r="730" spans="1:152" s="29" customFormat="1" ht="15.75" customHeight="1" x14ac:dyDescent="0.2">
      <c r="A730" s="60">
        <f>$A$109</f>
        <v>45725</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2121.81</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2069.73</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1910.6899999999998</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1888.1799999999998</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1892.1299999999999</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1949.58</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2028.1</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2043.87</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1829.08</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2057.6</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2198.79</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2247.77</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2250.98</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2252.3000000000002</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2246.06</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2233.92</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2390.11</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2540.67</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2180.94</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2610.65</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2500.8900000000003</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2350.4700000000003</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2460.9300000000003</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2280.11</v>
      </c>
      <c r="ER730" s="68"/>
      <c r="ES730" s="68"/>
      <c r="ET730" s="68"/>
      <c r="EU730" s="68"/>
      <c r="EV730" s="69"/>
    </row>
    <row r="731" spans="1:152" s="29" customFormat="1" ht="15.75" customHeight="1" x14ac:dyDescent="0.2">
      <c r="A731" s="60">
        <f>$A$110</f>
        <v>45726</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2053</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2007.3999999999999</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1938.54</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1930.82</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1943.05</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2010.25</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2238.7800000000002</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2643.34</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2037.77</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2202.19</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2233.71</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2551.7800000000002</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2241.94</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2263.5500000000002</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2585.34</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2281.58</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2514.7200000000003</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2585.1</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2349.11</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2410.9100000000003</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2615.77</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2450.86</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2467.67</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2248.86</v>
      </c>
      <c r="ER731" s="68"/>
      <c r="ES731" s="68"/>
      <c r="ET731" s="68"/>
      <c r="EU731" s="68"/>
      <c r="EV731" s="69"/>
    </row>
    <row r="732" spans="1:152" s="29" customFormat="1" ht="15.75" customHeight="1" x14ac:dyDescent="0.2">
      <c r="A732" s="60">
        <f>$A$111</f>
        <v>45727</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1951.99</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1869.1399999999999</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1903.31</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1896.56</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1911.2099999999998</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1966.78</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2170.3000000000002</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2301.98</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1977.02</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2349.0700000000002</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2155.64</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2180.09</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2190.3000000000002</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2197.39</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2542.4500000000003</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2519.1600000000003</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2474.83</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2545.4300000000003</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2266.14</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2274.39</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2285.4299999999998</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2418.23</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2453.33</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2228.37</v>
      </c>
      <c r="ER732" s="68"/>
      <c r="ES732" s="68"/>
      <c r="ET732" s="68"/>
      <c r="EU732" s="68"/>
      <c r="EV732" s="69"/>
    </row>
    <row r="733" spans="1:152" s="29" customFormat="1" ht="15.75" customHeight="1" x14ac:dyDescent="0.2">
      <c r="A733" s="60">
        <f>$A$112</f>
        <v>45728</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1893.06</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1865.86</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1858.54</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1853.83</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1874.9399999999998</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1895.9799999999998</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1989.62</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2101.88</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1919.85</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2007.78</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2020.25</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2020.85</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1992.59</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1983.33</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1961.1999999999998</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1950.29</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1933.24</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1931.79</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2018.81</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2049.33</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2018.02</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1933.84</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2077.79</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1944.1799999999998</v>
      </c>
      <c r="ER733" s="68"/>
      <c r="ES733" s="68"/>
      <c r="ET733" s="68"/>
      <c r="EU733" s="68"/>
      <c r="EV733" s="69"/>
    </row>
    <row r="734" spans="1:152" s="29" customFormat="1" ht="15.75" customHeight="1" x14ac:dyDescent="0.2">
      <c r="A734" s="60">
        <f>$A$113</f>
        <v>45729</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1873.6499999999999</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1852.01</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1845.9099999999999</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1842.02</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1866.4299999999998</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1885.11</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1969.83</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2071.27</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1905.74</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2005.34</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2054.23</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2048.94</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2028.04</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2014.32</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2012.9599999999998</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2010.4699999999998</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1999.3799999999999</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1988.9599999999998</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2086.48</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2086.25</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2053.2800000000002</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1971.54</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2079.19</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1936.6299999999999</v>
      </c>
      <c r="ER734" s="68"/>
      <c r="ES734" s="68"/>
      <c r="ET734" s="68"/>
      <c r="EU734" s="68"/>
      <c r="EV734" s="69"/>
    </row>
    <row r="735" spans="1:152" s="29" customFormat="1" ht="15.75" customHeight="1" x14ac:dyDescent="0.2">
      <c r="A735" s="60">
        <f>$A$114</f>
        <v>45730</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1874.9499999999998</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1856.51</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1850.28</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1850.3</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1872.82</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1882.6699999999998</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1955.29</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2081.5100000000002</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1905.59</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2002.26</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2012.6499999999999</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2013.05</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1974.83</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1964.87</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1958.1699999999998</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1949.34</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1932.37</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1932.1899999999998</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2043.83</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2075.1799999999998</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2039.86</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1970.9199999999998</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2098.52</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1974.4199999999998</v>
      </c>
      <c r="ER735" s="68"/>
      <c r="ES735" s="68"/>
      <c r="ET735" s="68"/>
      <c r="EU735" s="68"/>
      <c r="EV735" s="69"/>
    </row>
    <row r="736" spans="1:152" s="29" customFormat="1" ht="15.75" customHeight="1" x14ac:dyDescent="0.2">
      <c r="A736" s="60">
        <f>$A$115</f>
        <v>45731</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1913.6699999999998</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1868.6</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1837.31</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1832.04</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1889.4399999999998</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1886.9399999999998</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1856</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1930.04</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1830.1999999999998</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1830.57</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1848.4099999999999</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1857.9599999999998</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1844.58</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1830.8999999999999</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1831.4599999999998</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1832.33</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1832.1599999999999</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1832.2099999999998</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1864.6699999999998</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1909.3899999999999</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1850.9799999999998</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1827.5</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2059.7400000000002</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1946.6299999999999</v>
      </c>
      <c r="ER736" s="68"/>
      <c r="ES736" s="68"/>
      <c r="ET736" s="68"/>
      <c r="EU736" s="68"/>
      <c r="EV736" s="69"/>
    </row>
    <row r="737" spans="1:152" s="29" customFormat="1" ht="15.75" customHeight="1" x14ac:dyDescent="0.2">
      <c r="A737" s="60">
        <f>$A$116</f>
        <v>45732</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1847.51</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1832.6999999999998</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1832.84</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1832.87</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1836.28</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1835.3899999999999</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1831.8799999999999</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1831.55</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1831.79</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1831.6399999999999</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1831.74</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1831.62</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1831.8</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1831.83</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1832.3</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1832.7299999999998</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1832.78</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1832.78</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1850.51</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1873.99</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1855.1899999999998</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1828.9099999999999</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1939.87</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1872.75</v>
      </c>
      <c r="ER737" s="68"/>
      <c r="ES737" s="68"/>
      <c r="ET737" s="68"/>
      <c r="EU737" s="68"/>
      <c r="EV737" s="69"/>
    </row>
    <row r="738" spans="1:152" s="29" customFormat="1" ht="15.75" customHeight="1" x14ac:dyDescent="0.2">
      <c r="A738" s="60">
        <f>$A$117</f>
        <v>45733</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1856.6299999999999</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1840.49</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1834.6399999999999</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1832.85</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1845.59</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1855.55</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1877.33</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2017.31</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1831.6</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1899.6899999999998</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1925.8999999999999</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1912.07</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1873.12</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1865.6699999999998</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1848.02</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1839.7199999999998</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1842.7299999999998</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1849.9499999999998</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1940.7099999999998</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1975.1499999999999</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1921.99</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1828.8999999999999</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2015.6299999999999</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1934.6499999999999</v>
      </c>
      <c r="ER738" s="68"/>
      <c r="ES738" s="68"/>
      <c r="ET738" s="68"/>
      <c r="EU738" s="68"/>
      <c r="EV738" s="69"/>
    </row>
    <row r="739" spans="1:152" s="29" customFormat="1" ht="15.75" customHeight="1" x14ac:dyDescent="0.2">
      <c r="A739" s="60">
        <f>$A$118</f>
        <v>45734</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1914.09</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1864.4799999999998</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1856.34</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1847.84</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1875.9399999999998</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1888.29</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1935.8999999999999</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2037.82</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1837.1799999999998</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1915.76</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1941.4299999999998</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1932.05</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1895.1</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1889.8</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1873.56</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1857.4699999999998</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1861.78</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1866.1299999999999</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1944.12</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1988.34</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1941.33</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1858.1499999999999</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1932.7299999999998</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1854.6799999999998</v>
      </c>
      <c r="ER739" s="68"/>
      <c r="ES739" s="68"/>
      <c r="ET739" s="68"/>
      <c r="EU739" s="68"/>
      <c r="EV739" s="69"/>
    </row>
    <row r="740" spans="1:152" s="29" customFormat="1" ht="15.75" customHeight="1" x14ac:dyDescent="0.2">
      <c r="A740" s="60">
        <f>$A$119</f>
        <v>45735</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1841.56</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1839.11</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1837.32</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1836.33</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1838.51</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1909.2199999999998</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1965.25</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2050.59</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1883</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1973.7199999999998</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2013.1899999999998</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2008.32</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1990.57</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1976.32</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1973.85</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1972.6499999999999</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1964.2199999999998</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1959.53</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2043.5</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2042.08</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2008.6299999999999</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1931.3</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2012.58</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1951.36</v>
      </c>
      <c r="ER740" s="68"/>
      <c r="ES740" s="68"/>
      <c r="ET740" s="68"/>
      <c r="EU740" s="68"/>
      <c r="EV740" s="69"/>
    </row>
    <row r="741" spans="1:152" s="29" customFormat="1" ht="15.75" customHeight="1" x14ac:dyDescent="0.2">
      <c r="A741" s="60">
        <f>$A$120</f>
        <v>45736</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1865.37</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1841.4599999999998</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1832.2199999999998</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1832.26</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1874.03</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1853.35</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1883.37</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2041.7099999999998</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1858.2199999999998</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1960.6899999999998</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1963.85</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1953.1899999999998</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1922.99</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1928.3</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1927.49</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1940.82</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1932.8</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1917.36</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2012.84</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2063.54</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2021.9499999999998</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1949.8</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2013.02</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1907.9299999999998</v>
      </c>
      <c r="ER741" s="68"/>
      <c r="ES741" s="68"/>
      <c r="ET741" s="68"/>
      <c r="EU741" s="68"/>
      <c r="EV741" s="69"/>
    </row>
    <row r="742" spans="1:152" s="29" customFormat="1" ht="15.75" customHeight="1" x14ac:dyDescent="0.2">
      <c r="A742" s="60">
        <f>$A$121</f>
        <v>45737</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1863.29</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1838.62</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1832.9199999999998</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1832.87</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1846.55</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1848.2199999999998</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1876.1399999999999</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2018.74</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1851.4499999999998</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1946.4099999999999</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1978.8</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1958.6999999999998</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1933.1599999999999</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1938.52</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1943.06</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1951.85</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1952.78</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1989.36</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2078.5300000000002</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2056.5300000000002</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2033.12</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1938.2299999999998</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2058.9</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1930.11</v>
      </c>
      <c r="ER742" s="68"/>
      <c r="ES742" s="68"/>
      <c r="ET742" s="68"/>
      <c r="EU742" s="68"/>
      <c r="EV742" s="69"/>
    </row>
    <row r="743" spans="1:152" s="29" customFormat="1" ht="15.75" customHeight="1" x14ac:dyDescent="0.2">
      <c r="A743" s="60">
        <f>$A$122</f>
        <v>45738</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1863.99</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1834.37</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1832.6799999999998</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1832.77</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1847.85</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1840.6399999999999</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1832.34</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1873.04</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1832.09</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1846.11</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1889.1599999999999</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1894.9099999999999</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1882.6</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1876.75</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1832.4599999999998</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1832.61</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1832.62</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1832.6</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1828.51</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1830.4399999999998</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1931.1599999999999</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1836.32</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2042.3799999999999</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1934.62</v>
      </c>
      <c r="ER743" s="68"/>
      <c r="ES743" s="68"/>
      <c r="ET743" s="68"/>
      <c r="EU743" s="68"/>
      <c r="EV743" s="69"/>
    </row>
    <row r="744" spans="1:152" s="29" customFormat="1" ht="15.75" customHeight="1" x14ac:dyDescent="0.2">
      <c r="A744" s="60">
        <f>$A$123</f>
        <v>45739</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1861.12</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1832.6899999999998</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1832.8899999999999</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1832.82</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1839.4399999999998</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1832.6499999999999</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1831.8799999999999</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1831.3799999999999</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1831.4399999999998</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1831.6899999999998</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1831.8899999999999</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1831.84</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1831.8899999999999</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1831.9799999999998</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1832.36</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1832.37</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1832.51</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1832.57</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1828.24</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1829.75</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1829.6799999999998</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1847.79</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2015.01</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1927.54</v>
      </c>
      <c r="ER744" s="68"/>
      <c r="ES744" s="68"/>
      <c r="ET744" s="68"/>
      <c r="EU744" s="68"/>
      <c r="EV744" s="69"/>
    </row>
    <row r="745" spans="1:152" s="29" customFormat="1" ht="15.75" customHeight="1" x14ac:dyDescent="0.2">
      <c r="A745" s="60">
        <f>$A$124</f>
        <v>45740</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1848.28</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1833.1499999999999</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1833.28</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1832.8899999999999</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1838.2199999999998</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1840.8799999999999</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1855.4099999999999</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1976.27</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1832.2199999999998</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1932.25</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1888.7199999999998</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1886.85</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1969.32</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1976.27</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1988.9799999999998</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1994.1399999999999</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1995.8799999999999</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1984.06</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2051.61</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2067.89</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2024.6599999999999</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1937.12</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1983.9599999999998</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1896.51</v>
      </c>
      <c r="ER745" s="68"/>
      <c r="ES745" s="68"/>
      <c r="ET745" s="68"/>
      <c r="EU745" s="68"/>
      <c r="EV745" s="69"/>
    </row>
    <row r="746" spans="1:152" s="29" customFormat="1" ht="15.75" customHeight="1" x14ac:dyDescent="0.2">
      <c r="A746" s="60">
        <f>$A$125</f>
        <v>45741</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1836.2299999999998</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1833.31</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1833.3899999999999</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1833.3799999999999</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1833.1499999999999</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1833.04</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1837.76</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1950.11</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1832.11</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1903.1699999999998</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1865.9599999999998</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1865.34</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1960.1399999999999</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1966.82</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1977.11</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1982.2299999999998</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1979.1</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1970.9499999999998</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2053.19</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2035.6299999999999</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1987.82</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1897.04</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1977.02</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1897.01</v>
      </c>
      <c r="ER746" s="68"/>
      <c r="ES746" s="68"/>
      <c r="ET746" s="68"/>
      <c r="EU746" s="68"/>
      <c r="EV746" s="69"/>
    </row>
    <row r="747" spans="1:152" s="29" customFormat="1" ht="15.75" customHeight="1" x14ac:dyDescent="0.2">
      <c r="A747" s="60">
        <f>$A$126</f>
        <v>45742</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1855.5</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1835.52</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1834.12</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1833.3999999999999</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1848.25</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1850.4399999999998</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1878.6</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2039.36</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1858.07</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1966.01</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1924.7299999999998</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1931.03</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2028.08</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2029.6</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2044.1899999999998</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2045.3899999999999</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2045.1499999999999</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2035.99</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2124.9299999999998</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2108.2199999999998</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2073.39</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1992.7099999999998</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2104.9299999999998</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1954.6399999999999</v>
      </c>
      <c r="ER747" s="68"/>
      <c r="ES747" s="68"/>
      <c r="ET747" s="68"/>
      <c r="EU747" s="68"/>
      <c r="EV747" s="69"/>
    </row>
    <row r="748" spans="1:152" s="29" customFormat="1" ht="15.75" customHeight="1" x14ac:dyDescent="0.2">
      <c r="A748" s="60">
        <f>$A$127</f>
        <v>45743</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1855.29</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1833</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1833.1799999999998</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1833.1299999999999</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1843.61</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1842.82</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1861.2299999999998</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2014.1799999999998</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1831.2099999999998</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1890.6899999999998</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1908.6499999999999</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1915.1699999999998</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1968.6599999999999</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1987.3999999999999</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2026.8999999999999</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2034.24</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2031.51</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2020.57</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2108.83</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2087.6</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2050.69</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1962.33</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2093.48</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1943.59</v>
      </c>
      <c r="ER748" s="68"/>
      <c r="ES748" s="68"/>
      <c r="ET748" s="68"/>
      <c r="EU748" s="68"/>
      <c r="EV748" s="69"/>
    </row>
    <row r="749" spans="1:152" s="29" customFormat="1" ht="15.75" customHeight="1" x14ac:dyDescent="0.2">
      <c r="A749" s="60">
        <f>$A$128</f>
        <v>45744</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1844.85</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1832.8999999999999</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1833.07</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1833.09</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1833.04</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1832.9099999999999</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1840.06</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1981.34</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1831.9699999999998</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1863.05</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1881.59</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1886.8</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1937.9299999999998</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1954.1499999999999</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1989.2299999999998</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1995.9699999999998</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1995.9199999999998</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1990.36</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2066.5700000000002</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2041.74</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2009.9599999999998</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1923.11</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2029.34</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1903.82</v>
      </c>
      <c r="ER749" s="68"/>
      <c r="ES749" s="68"/>
      <c r="ET749" s="68"/>
      <c r="EU749" s="68"/>
      <c r="EV749" s="69"/>
    </row>
    <row r="750" spans="1:152" s="29" customFormat="1" ht="15.75" customHeight="1" x14ac:dyDescent="0.2">
      <c r="A750" s="60">
        <f>$A$129</f>
        <v>45745</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1850.9499999999998</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1833.11</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1833.1999999999998</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1833.1799999999998</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1840.25</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1838.5</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1832.51</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1854.2199999999998</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1832.3799999999999</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1836.06</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1871.9699999999998</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1876.53</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1866.57</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1861.9699999999998</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1832.79</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1832.86</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1832.9099999999999</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1832.3899999999999</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1829.76</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1829.5</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1897.1399999999999</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1829.58</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1958.77</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1880.6999999999998</v>
      </c>
      <c r="ER750" s="68"/>
      <c r="ES750" s="68"/>
      <c r="ET750" s="68"/>
      <c r="EU750" s="68"/>
      <c r="EV750" s="69"/>
    </row>
    <row r="751" spans="1:152" s="29" customFormat="1" ht="15.75" customHeight="1" x14ac:dyDescent="0.2">
      <c r="A751" s="60">
        <f>$A$130</f>
        <v>45746</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1852.06</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1832.54</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1832.6399999999999</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1832.77</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1837.26</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1832.55</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1831.51</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1831.4699999999998</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1831.9299999999998</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1832.24</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1832.29</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1832.35</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1832.3899999999999</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1832.6</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1832.55</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1832.75</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1832.75</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1832.81</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1830.37</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1828.9099999999999</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1831.3</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1853.3899999999999</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2007.6799999999998</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1888.05</v>
      </c>
      <c r="ER751" s="68"/>
      <c r="ES751" s="68"/>
      <c r="ET751" s="68"/>
      <c r="EU751" s="68"/>
      <c r="EV751" s="69"/>
    </row>
    <row r="752" spans="1:152" s="29" customFormat="1" ht="15.75" customHeight="1" x14ac:dyDescent="0.2">
      <c r="A752" s="60">
        <f>$A$131</f>
        <v>45747</v>
      </c>
      <c r="B752" s="61"/>
      <c r="C752" s="61"/>
      <c r="D752" s="61"/>
      <c r="E752" s="61"/>
      <c r="F752" s="61"/>
      <c r="G752" s="61"/>
      <c r="H752" s="62"/>
      <c r="I752" s="63">
        <f>IF($A752="-","-",ROUND(VLOOKUP($A752+ROUND(LEFT(I$721,1)/24,5),'[1]ОАО "АТС"'!$A$57:$F$800,6,FALSE)+HLOOKUP($DL$719,'[1]Сбытовая надбавка'!$F$5:$H$6,2,FALSE),2)+'[1]Иные услуги'!$C$6+HLOOKUP($DR$718,'[1]Услуги по передаче'!$G$5:$J$7,3,FALSE))</f>
        <v>1867.58</v>
      </c>
      <c r="J752" s="68"/>
      <c r="K752" s="68"/>
      <c r="L752" s="68"/>
      <c r="M752" s="68"/>
      <c r="N752" s="69"/>
      <c r="O752" s="63">
        <f>IF($A752="-","-",ROUND(VLOOKUP($A752+ROUND(LEFT(O$721,1)/24,5),'[1]ОАО "АТС"'!$A$57:$F$800,6,FALSE)+HLOOKUP($DL$719,'[1]Сбытовая надбавка'!$F$5:$H$6,2,FALSE),2)+'[1]Иные услуги'!$C$6+HLOOKUP($DR$718,'[1]Услуги по передаче'!$G$5:$J$7,3,FALSE))</f>
        <v>1832.75</v>
      </c>
      <c r="P752" s="68"/>
      <c r="Q752" s="68"/>
      <c r="R752" s="68"/>
      <c r="S752" s="68"/>
      <c r="T752" s="69"/>
      <c r="U752" s="63">
        <f>IF($A752="-","-",ROUND(VLOOKUP($A752+ROUND(LEFT(U$721,1)/24,5),'[1]ОАО "АТС"'!$A$57:$F$800,6,FALSE)+HLOOKUP($DL$719,'[1]Сбытовая надбавка'!$F$5:$H$6,2,FALSE),2)+'[1]Иные услуги'!$C$6+HLOOKUP($DR$718,'[1]Услуги по передаче'!$G$5:$J$7,3,FALSE))</f>
        <v>1832.99</v>
      </c>
      <c r="V752" s="68"/>
      <c r="W752" s="68"/>
      <c r="X752" s="68"/>
      <c r="Y752" s="68"/>
      <c r="Z752" s="69"/>
      <c r="AA752" s="63">
        <f>IF($A752="-","-",ROUND(VLOOKUP($A752+ROUND(LEFT(AA$721,1)/24,5),'[1]ОАО "АТС"'!$A$57:$F$800,6,FALSE)+HLOOKUP($DL$719,'[1]Сбытовая надбавка'!$F$5:$H$6,2,FALSE),2)+'[1]Иные услуги'!$C$6+HLOOKUP($DR$718,'[1]Услуги по передаче'!$G$5:$J$7,3,FALSE))</f>
        <v>1833.03</v>
      </c>
      <c r="AB752" s="68"/>
      <c r="AC752" s="68"/>
      <c r="AD752" s="68"/>
      <c r="AE752" s="68"/>
      <c r="AF752" s="69"/>
      <c r="AG752" s="63">
        <f>IF($A752="-","-",ROUND(VLOOKUP($A752+ROUND(LEFT(AG$721,1)/24,5),'[1]ОАО "АТС"'!$A$57:$F$800,6,FALSE)+HLOOKUP($DL$719,'[1]Сбытовая надбавка'!$F$5:$H$6,2,FALSE),2)+'[1]Иные услуги'!$C$6+HLOOKUP($DR$718,'[1]Услуги по передаче'!$G$5:$J$7,3,FALSE))</f>
        <v>1838.8</v>
      </c>
      <c r="AH752" s="68"/>
      <c r="AI752" s="68"/>
      <c r="AJ752" s="68"/>
      <c r="AK752" s="68"/>
      <c r="AL752" s="69"/>
      <c r="AM752" s="63">
        <f>IF($A752="-","-",ROUND(VLOOKUP($A752+ROUND(LEFT(AM$721,1)/24,5),'[1]ОАО "АТС"'!$A$57:$F$800,6,FALSE)+HLOOKUP($DL$719,'[1]Сбытовая надбавка'!$F$5:$H$6,2,FALSE),2)+'[1]Иные услуги'!$C$6+HLOOKUP($DR$718,'[1]Услуги по передаче'!$G$5:$J$7,3,FALSE))</f>
        <v>1835.04</v>
      </c>
      <c r="AN752" s="68"/>
      <c r="AO752" s="68"/>
      <c r="AP752" s="68"/>
      <c r="AQ752" s="68"/>
      <c r="AR752" s="69"/>
      <c r="AS752" s="63">
        <f>IF($A752="-","-",ROUND(VLOOKUP($A752+ROUND(LEFT(AS$721,1)/24,5),'[1]ОАО "АТС"'!$A$57:$F$800,6,FALSE)+HLOOKUP($DL$719,'[1]Сбытовая надбавка'!$F$5:$H$6,2,FALSE),2)+'[1]Иные услуги'!$C$6+HLOOKUP($DR$718,'[1]Услуги по передаче'!$G$5:$J$7,3,FALSE))</f>
        <v>1831.9199999999998</v>
      </c>
      <c r="AT752" s="68"/>
      <c r="AU752" s="68"/>
      <c r="AV752" s="68"/>
      <c r="AW752" s="68"/>
      <c r="AX752" s="69"/>
      <c r="AY752" s="63">
        <f>IF($A752="-","-",ROUND(VLOOKUP($A752+ROUND(LEFT(AY$721,1)/24,5),'[1]ОАО "АТС"'!$A$57:$F$800,6,FALSE)+HLOOKUP($DL$719,'[1]Сбытовая надбавка'!$F$5:$H$6,2,FALSE),2)+'[1]Иные услуги'!$C$6+HLOOKUP($DR$718,'[1]Услуги по передаче'!$G$5:$J$7,3,FALSE))</f>
        <v>1876.4399999999998</v>
      </c>
      <c r="AZ752" s="68"/>
      <c r="BA752" s="68"/>
      <c r="BB752" s="68"/>
      <c r="BC752" s="68"/>
      <c r="BD752" s="69"/>
      <c r="BE752" s="63">
        <f>IF($A752="-","-",ROUND(VLOOKUP($A752+ROUND(LEFT(BE$721,1)/24,5),'[1]ОАО "АТС"'!$A$57:$F$800,6,FALSE)+HLOOKUP($DL$719,'[1]Сбытовая надбавка'!$F$5:$H$6,2,FALSE),2)+'[1]Иные услуги'!$C$6+HLOOKUP($DR$718,'[1]Услуги по передаче'!$G$5:$J$7,3,FALSE))</f>
        <v>1831.9199999999998</v>
      </c>
      <c r="BF752" s="68"/>
      <c r="BG752" s="68"/>
      <c r="BH752" s="68"/>
      <c r="BI752" s="68"/>
      <c r="BJ752" s="69"/>
      <c r="BK752" s="63">
        <f>IF($A752="-","-",ROUND(VLOOKUP($A752+ROUND(LEFT(BK$721,1)/24,5),'[1]ОАО "АТС"'!$A$57:$F$800,6,FALSE)+HLOOKUP($DL$719,'[1]Сбытовая надбавка'!$F$5:$H$6,2,FALSE),2)+'[1]Иные услуги'!$C$6+HLOOKUP($DR$718,'[1]Услуги по передаче'!$G$5:$J$7,3,FALSE))</f>
        <v>1836.4499999999998</v>
      </c>
      <c r="BL752" s="68"/>
      <c r="BM752" s="68"/>
      <c r="BN752" s="68"/>
      <c r="BO752" s="68"/>
      <c r="BP752" s="69"/>
      <c r="BQ752" s="63">
        <f>IF($A752="-","-",ROUND(VLOOKUP($A752+ROUND(LEFT(BQ$721,2)/24,5),'[1]ОАО "АТС"'!$A$57:$F$800,6,FALSE)+HLOOKUP($DL$719,'[1]Сбытовая надбавка'!$F$5:$H$6,2,FALSE),2)+'[1]Иные услуги'!$C$6+HLOOKUP($DR$718,'[1]Услуги по передаче'!$G$5:$J$7,3,FALSE))</f>
        <v>1884.1399999999999</v>
      </c>
      <c r="BR752" s="68"/>
      <c r="BS752" s="68"/>
      <c r="BT752" s="68"/>
      <c r="BU752" s="68"/>
      <c r="BV752" s="69"/>
      <c r="BW752" s="63">
        <f>IF($A752="-","-",ROUND(VLOOKUP($A752+ROUND(LEFT(BW$721,2)/24,5),'[1]ОАО "АТС"'!$A$57:$F$800,6,FALSE)+HLOOKUP($DL$719,'[1]Сбытовая надбавка'!$F$5:$H$6,2,FALSE),2)+'[1]Иные услуги'!$C$6+HLOOKUP($DR$718,'[1]Услуги по передаче'!$G$5:$J$7,3,FALSE))</f>
        <v>1889.8899999999999</v>
      </c>
      <c r="BX752" s="68"/>
      <c r="BY752" s="68"/>
      <c r="BZ752" s="68"/>
      <c r="CA752" s="68"/>
      <c r="CB752" s="69"/>
      <c r="CC752" s="63">
        <f>IF($A752="-","-",ROUND(VLOOKUP($A752+ROUND(LEFT(CC$721,2)/24,5),'[1]ОАО "АТС"'!$A$57:$F$800,6,FALSE)+HLOOKUP($DL$719,'[1]Сбытовая надбавка'!$F$5:$H$6,2,FALSE),2)+'[1]Иные услуги'!$C$6+HLOOKUP($DR$718,'[1]Услуги по передаче'!$G$5:$J$7,3,FALSE))</f>
        <v>1877.1</v>
      </c>
      <c r="CD752" s="68"/>
      <c r="CE752" s="68"/>
      <c r="CF752" s="68"/>
      <c r="CG752" s="68"/>
      <c r="CH752" s="69"/>
      <c r="CI752" s="63">
        <f>IF($A752="-","-",ROUND(VLOOKUP($A752+ROUND(LEFT(CI$721,2)/24,5),'[1]ОАО "АТС"'!$A$57:$F$800,6,FALSE)+HLOOKUP($DL$719,'[1]Сбытовая надбавка'!$F$5:$H$6,2,FALSE),2)+'[1]Иные услуги'!$C$6+HLOOKUP($DR$718,'[1]Услуги по передаче'!$G$5:$J$7,3,FALSE))</f>
        <v>1870.3899999999999</v>
      </c>
      <c r="CJ752" s="68"/>
      <c r="CK752" s="68"/>
      <c r="CL752" s="68"/>
      <c r="CM752" s="68"/>
      <c r="CN752" s="69"/>
      <c r="CO752" s="63">
        <f>IF($A752="-","-",ROUND(VLOOKUP($A752+ROUND(LEFT(CO$721,2)/24,5),'[1]ОАО "АТС"'!$A$57:$F$800,6,FALSE)+HLOOKUP($DL$719,'[1]Сбытовая надбавка'!$F$5:$H$6,2,FALSE),2)+'[1]Иные услуги'!$C$6+HLOOKUP($DR$718,'[1]Услуги по передаче'!$G$5:$J$7,3,FALSE))</f>
        <v>1831.3899999999999</v>
      </c>
      <c r="CP752" s="68"/>
      <c r="CQ752" s="68"/>
      <c r="CR752" s="68"/>
      <c r="CS752" s="68"/>
      <c r="CT752" s="69"/>
      <c r="CU752" s="63">
        <f>IF($A752="-","-",ROUND(VLOOKUP($A752+ROUND(LEFT(CU$721,2)/24,5),'[1]ОАО "АТС"'!$A$57:$F$800,6,FALSE)+HLOOKUP($DL$719,'[1]Сбытовая надбавка'!$F$5:$H$6,2,FALSE),2)+'[1]Иные услуги'!$C$6+HLOOKUP($DR$718,'[1]Услуги по передаче'!$G$5:$J$7,3,FALSE))</f>
        <v>1831.2099999999998</v>
      </c>
      <c r="CV752" s="68"/>
      <c r="CW752" s="68"/>
      <c r="CX752" s="68"/>
      <c r="CY752" s="68"/>
      <c r="CZ752" s="69"/>
      <c r="DA752" s="63">
        <f>IF($A752="-","-",ROUND(VLOOKUP($A752+ROUND(LEFT(DA$721,2)/24,5),'[1]ОАО "АТС"'!$A$57:$F$800,6,FALSE)+HLOOKUP($DL$719,'[1]Сбытовая надбавка'!$F$5:$H$6,2,FALSE),2)+'[1]Иные услуги'!$C$6+HLOOKUP($DR$718,'[1]Услуги по передаче'!$G$5:$J$7,3,FALSE))</f>
        <v>1831.6399999999999</v>
      </c>
      <c r="DB752" s="68"/>
      <c r="DC752" s="68"/>
      <c r="DD752" s="68"/>
      <c r="DE752" s="68"/>
      <c r="DF752" s="69"/>
      <c r="DG752" s="63">
        <f>IF($A752="-","-",ROUND(VLOOKUP($A752+ROUND(LEFT(DG$721,2)/24,5),'[1]ОАО "АТС"'!$A$57:$F$800,6,FALSE)+HLOOKUP($DL$719,'[1]Сбытовая надбавка'!$F$5:$H$6,2,FALSE),2)+'[1]Иные услуги'!$C$6+HLOOKUP($DR$718,'[1]Услуги по передаче'!$G$5:$J$7,3,FALSE))</f>
        <v>1832.24</v>
      </c>
      <c r="DH752" s="68"/>
      <c r="DI752" s="68"/>
      <c r="DJ752" s="68"/>
      <c r="DK752" s="68"/>
      <c r="DL752" s="69"/>
      <c r="DM752" s="63">
        <f>IF($A752="-","-",ROUND(VLOOKUP($A752+ROUND(LEFT(DM$721,2)/24,5),'[1]ОАО "АТС"'!$A$57:$F$800,6,FALSE)+HLOOKUP($DL$719,'[1]Сбытовая надбавка'!$F$5:$H$6,2,FALSE),2)+'[1]Иные услуги'!$C$6+HLOOKUP($DR$718,'[1]Услуги по передаче'!$G$5:$J$7,3,FALSE))</f>
        <v>1829.9599999999998</v>
      </c>
      <c r="DN752" s="68"/>
      <c r="DO752" s="68"/>
      <c r="DP752" s="68"/>
      <c r="DQ752" s="68"/>
      <c r="DR752" s="69"/>
      <c r="DS752" s="63">
        <f>IF($A752="-","-",ROUND(VLOOKUP($A752+ROUND(LEFT(DS$721,2)/24,5),'[1]ОАО "АТС"'!$A$57:$F$800,6,FALSE)+HLOOKUP($DL$719,'[1]Сбытовая надбавка'!$F$5:$H$6,2,FALSE),2)+'[1]Иные услуги'!$C$6+HLOOKUP($DR$718,'[1]Услуги по передаче'!$G$5:$J$7,3,FALSE))</f>
        <v>1829.36</v>
      </c>
      <c r="DT752" s="68"/>
      <c r="DU752" s="68"/>
      <c r="DV752" s="68"/>
      <c r="DW752" s="68"/>
      <c r="DX752" s="69"/>
      <c r="DY752" s="63">
        <f>IF($A752="-","-",ROUND(VLOOKUP($A752+ROUND(LEFT(DY$721,2)/24,5),'[1]ОАО "АТС"'!$A$57:$F$800,6,FALSE)+HLOOKUP($DL$719,'[1]Сбытовая надбавка'!$F$5:$H$6,2,FALSE),2)+'[1]Иные услуги'!$C$6+HLOOKUP($DR$718,'[1]Услуги по передаче'!$G$5:$J$7,3,FALSE))</f>
        <v>1910.2099999999998</v>
      </c>
      <c r="DZ752" s="68"/>
      <c r="EA752" s="68"/>
      <c r="EB752" s="68"/>
      <c r="EC752" s="68"/>
      <c r="ED752" s="69"/>
      <c r="EE752" s="63">
        <f>IF($A752="-","-",ROUND(VLOOKUP($A752+ROUND(LEFT(EE$721,2)/24,5),'[1]ОАО "АТС"'!$A$57:$F$800,6,FALSE)+HLOOKUP($DL$719,'[1]Сбытовая надбавка'!$F$5:$H$6,2,FALSE),2)+'[1]Иные услуги'!$C$6+HLOOKUP($DR$718,'[1]Услуги по передаче'!$G$5:$J$7,3,FALSE))</f>
        <v>1830.4299999999998</v>
      </c>
      <c r="EF752" s="68"/>
      <c r="EG752" s="68"/>
      <c r="EH752" s="68"/>
      <c r="EI752" s="68"/>
      <c r="EJ752" s="69"/>
      <c r="EK752" s="63">
        <f>IF($A752="-","-",ROUND(VLOOKUP($A752+ROUND(LEFT(EK$721,2)/24,5),'[1]ОАО "АТС"'!$A$57:$F$800,6,FALSE)+HLOOKUP($DL$719,'[1]Сбытовая надбавка'!$F$5:$H$6,2,FALSE),2)+'[1]Иные услуги'!$C$6+HLOOKUP($DR$718,'[1]Услуги по передаче'!$G$5:$J$7,3,FALSE))</f>
        <v>2022.3999999999999</v>
      </c>
      <c r="EL752" s="68"/>
      <c r="EM752" s="68"/>
      <c r="EN752" s="68"/>
      <c r="EO752" s="68"/>
      <c r="EP752" s="69"/>
      <c r="EQ752" s="63">
        <f>IF($A752="-","-",ROUND(VLOOKUP($A752+ROUND(LEFT(EQ$721,2)/24,5),'[1]ОАО "АТС"'!$A$57:$F$800,6,FALSE)+HLOOKUP($DL$719,'[1]Сбытовая надбавка'!$F$5:$H$6,2,FALSE),2)+'[1]Иные услуги'!$C$6+HLOOKUP($DR$718,'[1]Услуги по передаче'!$G$5:$J$7,3,FALSE))</f>
        <v>1877.34</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45717</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2849.8900000000003</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2757.84</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2719.2400000000002</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2708.59</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2712.77</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2753.4300000000003</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2912.61</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2959.4100000000003</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2746.4</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2856.2200000000003</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2941.67</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2956.96</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2914</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2917.26</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2908.1600000000003</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2913.1600000000003</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2911.13</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2925.4700000000003</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3140.92</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3146.67</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3027.21</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3000.78</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2946.69</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2893.79</v>
      </c>
      <c r="ER758" s="64"/>
      <c r="ES758" s="64"/>
      <c r="ET758" s="64"/>
      <c r="EU758" s="64"/>
      <c r="EV758" s="65"/>
    </row>
    <row r="759" spans="1:152" s="29" customFormat="1" ht="15.75" customHeight="1" x14ac:dyDescent="0.2">
      <c r="A759" s="60">
        <f>$A$102</f>
        <v>45718</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2806.69</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2723.9</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2678.2400000000002</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2670.23</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2693.08</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2728.26</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2859.42</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2928.6800000000003</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2687.17</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2786.65</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2867.6600000000003</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2879.35</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2897.38</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2888.4</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2886.42</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2855.27</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2864.25</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2897.94</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3047.02</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3078.87</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3056.25</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3015.05</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3032.17</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2933.9</v>
      </c>
      <c r="ER759" s="64"/>
      <c r="ES759" s="64"/>
      <c r="ET759" s="64"/>
      <c r="EU759" s="64"/>
      <c r="EV759" s="65"/>
    </row>
    <row r="760" spans="1:152" s="29" customFormat="1" ht="15.75" customHeight="1" x14ac:dyDescent="0.2">
      <c r="A760" s="60">
        <f>$A$103</f>
        <v>45719</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2815.88</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2741.44</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2697.79</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2690.58</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2708.58</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2788.02</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2963.4700000000003</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3176.7000000000003</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2933.17</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3128.05</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3249.46</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3246.59</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3242.15</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3231.87</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3107.9100000000003</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3088.88</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3062.69</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3039.9300000000003</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3217.3900000000003</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3249.21</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3125.4100000000003</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3094.77</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3013.4500000000003</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2909.08</v>
      </c>
      <c r="ER760" s="64"/>
      <c r="ES760" s="64"/>
      <c r="ET760" s="64"/>
      <c r="EU760" s="64"/>
      <c r="EV760" s="65"/>
    </row>
    <row r="761" spans="1:152" s="29" customFormat="1" ht="15.75" customHeight="1" x14ac:dyDescent="0.2">
      <c r="A761" s="60">
        <f>$A$104</f>
        <v>45720</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2746.13</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2685.01</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2649.07</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2646.11</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2669.6400000000003</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2719.98</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2873.53</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3019.1400000000003</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2812.63</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2922.61</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2973.37</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2968.6400000000003</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2975.52</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2977.1600000000003</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2981.37</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2963.58</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2945.4100000000003</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2949.81</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3038.46</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3032.37</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3014.76</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2943.13</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2936.05</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2768.94</v>
      </c>
      <c r="ER761" s="64"/>
      <c r="ES761" s="64"/>
      <c r="ET761" s="64"/>
      <c r="EU761" s="64"/>
      <c r="EV761" s="65"/>
    </row>
    <row r="762" spans="1:152" s="29" customFormat="1" ht="15.75" customHeight="1" x14ac:dyDescent="0.2">
      <c r="A762" s="60">
        <f>$A$105</f>
        <v>45721</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2633.09</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2609.25</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2601.6</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2607.9</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2610.62</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2651.42</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2822.11</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2993</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2800.78</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2924.67</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2975.23</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2997.58</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2971.26</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2968.71</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2975.94</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2959.54</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2945.71</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2956.8900000000003</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3047.9300000000003</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3048.33</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3033.8</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2926.2200000000003</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2932.32</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2781.36</v>
      </c>
      <c r="ER762" s="64"/>
      <c r="ES762" s="64"/>
      <c r="ET762" s="64"/>
      <c r="EU762" s="64"/>
      <c r="EV762" s="65"/>
    </row>
    <row r="763" spans="1:152" s="29" customFormat="1" ht="15.75" customHeight="1" x14ac:dyDescent="0.2">
      <c r="A763" s="60">
        <f>$A$106</f>
        <v>45722</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2751.76</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2715.37</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2688.54</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2682.87</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2691.4900000000002</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2739.8900000000003</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2942.69</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3145.77</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2817.04</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3173.65</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3301.13</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3331.58</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3325.98</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3318.94</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3301.2400000000002</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3260.56</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3220.4700000000003</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2955.05</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3060.03</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3102.6400000000003</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3321.03</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3194.3</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3069.73</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2907.31</v>
      </c>
      <c r="ER763" s="64"/>
      <c r="ES763" s="64"/>
      <c r="ET763" s="64"/>
      <c r="EU763" s="64"/>
      <c r="EV763" s="65"/>
    </row>
    <row r="764" spans="1:152" s="29" customFormat="1" ht="15.75" customHeight="1" x14ac:dyDescent="0.2">
      <c r="A764" s="60">
        <f>$A$107</f>
        <v>45723</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2784.5</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2715.3</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2688.1</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2682.32</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2700.98</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2773.59</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2994.21</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3085.9700000000003</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2789.2400000000002</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3132.63</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3273.79</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3305.37</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3290.92</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3322.9700000000003</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3313.37</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3274.38</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3234</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3048.76</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3132.53</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3474.54</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3328.27</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3200.4500000000003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3101.06</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2916.09</v>
      </c>
      <c r="ER764" s="64"/>
      <c r="ES764" s="64"/>
      <c r="ET764" s="64"/>
      <c r="EU764" s="64"/>
      <c r="EV764" s="65"/>
    </row>
    <row r="765" spans="1:152" s="29" customFormat="1" ht="15.75" customHeight="1" x14ac:dyDescent="0.2">
      <c r="A765" s="60">
        <f>$A$108</f>
        <v>45724</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2816.85</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2765.77</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2736.3</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2726.9</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2735.17</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2770.94</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2987.9900000000002</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3264.6800000000003</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2715.21</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2982.13</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3145.65</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3176.84</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3181.92</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3198.8</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3146.2200000000003</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3132.03</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3135.33</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3222</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3503.71</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3414.4900000000002</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3253.34</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3151.88</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3091.55</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2947.53</v>
      </c>
      <c r="ER765" s="64"/>
      <c r="ES765" s="64"/>
      <c r="ET765" s="64"/>
      <c r="EU765" s="64"/>
      <c r="EV765" s="65"/>
    </row>
    <row r="766" spans="1:152" s="29" customFormat="1" ht="15.75" customHeight="1" x14ac:dyDescent="0.2">
      <c r="A766" s="60">
        <f>$A$109</f>
        <v>45725</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2879.63</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2827.55</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2668.51</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2646</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2649.9500000000003</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2707.4</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2785.92</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2801.69</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2586.9</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2815.42</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2956.61</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3005.59</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3008.8</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3010.12</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3003.88</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2991.7400000000002</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3147.9300000000003</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3298.4900000000002</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2938.76</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3368.4700000000003</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3258.71</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3108.29</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3218.75</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3037.9300000000003</v>
      </c>
      <c r="ER766" s="64"/>
      <c r="ES766" s="64"/>
      <c r="ET766" s="64"/>
      <c r="EU766" s="64"/>
      <c r="EV766" s="65"/>
    </row>
    <row r="767" spans="1:152" s="29" customFormat="1" ht="15.75" customHeight="1" x14ac:dyDescent="0.2">
      <c r="A767" s="60">
        <f>$A$110</f>
        <v>45726</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2810.82</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2765.2200000000003</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2696.36</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2688.6400000000003</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2700.87</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2768.07</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2996.6</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3401.1600000000003</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2795.59</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2960.01</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2991.53</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3309.6</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2999.76</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3021.37</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3343.1600000000003</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3039.4</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3272.54</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3342.92</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3106.9300000000003</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3168.73</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3373.59</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3208.6800000000003</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3225.4900000000002</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3006.6800000000003</v>
      </c>
      <c r="ER767" s="64"/>
      <c r="ES767" s="64"/>
      <c r="ET767" s="64"/>
      <c r="EU767" s="64"/>
      <c r="EV767" s="65"/>
    </row>
    <row r="768" spans="1:152" s="29" customFormat="1" ht="15.75" customHeight="1" x14ac:dyDescent="0.2">
      <c r="A768" s="60">
        <f>$A$111</f>
        <v>45727</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2709.81</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2626.96</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2661.13</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2654.38</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2669.03</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2724.6</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2928.12</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3059.8</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2734.84</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3106.8900000000003</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2913.46</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2937.9100000000003</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2948.12</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2955.21</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3300.27</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3276.98</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3232.65</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3303.25</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3023.96</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3032.21</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3043.25</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3176.05</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3211.15</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2986.19</v>
      </c>
      <c r="ER768" s="64"/>
      <c r="ES768" s="64"/>
      <c r="ET768" s="64"/>
      <c r="EU768" s="64"/>
      <c r="EV768" s="65"/>
    </row>
    <row r="769" spans="1:152" s="29" customFormat="1" ht="15.75" customHeight="1" x14ac:dyDescent="0.2">
      <c r="A769" s="60">
        <f>$A$112</f>
        <v>45728</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2650.88</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2623.6800000000003</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2616.36</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2611.65</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2632.76</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2653.8</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2747.44</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2859.7000000000003</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2677.67</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2765.6</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2778.07</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2778.67</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2750.4100000000003</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2741.15</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2719.02</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2708.11</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2691.06</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2689.61</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2776.63</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2807.15</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2775.84</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2691.6600000000003</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2835.61</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2702</v>
      </c>
      <c r="ER769" s="64"/>
      <c r="ES769" s="64"/>
      <c r="ET769" s="64"/>
      <c r="EU769" s="64"/>
      <c r="EV769" s="65"/>
    </row>
    <row r="770" spans="1:152" s="29" customFormat="1" ht="15.75" customHeight="1" x14ac:dyDescent="0.2">
      <c r="A770" s="60">
        <f>$A$113</f>
        <v>45729</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2631.4700000000003</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2609.83</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2603.73</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2599.84</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2624.25</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2642.9300000000003</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2727.65</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2829.09</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2663.56</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2763.1600000000003</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2812.05</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2806.76</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2785.86</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2772.1400000000003</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2770.78</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2768.29</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2757.2000000000003</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2746.78</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2844.3</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2844.07</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2811.1</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2729.36</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2837.01</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2694.4500000000003</v>
      </c>
      <c r="ER770" s="64"/>
      <c r="ES770" s="64"/>
      <c r="ET770" s="64"/>
      <c r="EU770" s="64"/>
      <c r="EV770" s="65"/>
    </row>
    <row r="771" spans="1:152" s="29" customFormat="1" ht="15.75" customHeight="1" x14ac:dyDescent="0.2">
      <c r="A771" s="60">
        <f>$A$114</f>
        <v>45730</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2632.77</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2614.33</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2608.1</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2608.12</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2630.6400000000003</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2640.4900000000002</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2713.11</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2839.33</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2663.4100000000003</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2760.08</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2770.4700000000003</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2770.87</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2732.65</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2722.69</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2715.9900000000002</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2707.1600000000003</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2690.19</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2690.01</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2801.65</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2833</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2797.6800000000003</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2728.7400000000002</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2856.34</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2732.2400000000002</v>
      </c>
      <c r="ER771" s="64"/>
      <c r="ES771" s="64"/>
      <c r="ET771" s="64"/>
      <c r="EU771" s="64"/>
      <c r="EV771" s="65"/>
    </row>
    <row r="772" spans="1:152" s="29" customFormat="1" ht="15.75" customHeight="1" x14ac:dyDescent="0.2">
      <c r="A772" s="60">
        <f>$A$115</f>
        <v>45731</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2671.4900000000002</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2626.42</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2595.13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2589.86</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2647.26</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2644.76</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2613.8200000000002</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2687.86</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2588.02</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2588.3900000000003</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2606.23</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2615.7800000000002</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2602.4</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2588.7200000000003</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2589.2800000000002</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2590.15</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2589.98</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2590.0300000000002</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2622.4900000000002</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2667.21</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2608.8000000000002</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2585.3200000000002</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2817.56</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2704.4500000000003</v>
      </c>
      <c r="ER772" s="64"/>
      <c r="ES772" s="64"/>
      <c r="ET772" s="64"/>
      <c r="EU772" s="64"/>
      <c r="EV772" s="65"/>
    </row>
    <row r="773" spans="1:152" s="29" customFormat="1" ht="15.75" customHeight="1" x14ac:dyDescent="0.2">
      <c r="A773" s="60">
        <f>$A$116</f>
        <v>45732</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2605.33</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2590.52</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2590.6600000000003</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2590.69</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2594.1</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2593.21</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2589.7000000000003</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2589.37</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2589.61</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2589.46</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2589.56</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2589.44</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2589.62</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2589.65</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2590.12</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2590.5500000000002</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2590.6</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2590.6</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2608.33</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2631.81</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2613.0100000000002</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2586.73</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2697.69</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2630.57</v>
      </c>
      <c r="ER773" s="64"/>
      <c r="ES773" s="64"/>
      <c r="ET773" s="64"/>
      <c r="EU773" s="64"/>
      <c r="EV773" s="65"/>
    </row>
    <row r="774" spans="1:152" s="29" customFormat="1" ht="15.75" customHeight="1" x14ac:dyDescent="0.2">
      <c r="A774" s="60">
        <f>$A$117</f>
        <v>45733</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2614.4500000000003</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2598.31</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2592.46</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2590.67</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2603.4100000000003</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2613.37</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2635.15</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2775.13</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2589.42</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2657.51</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2683.7200000000003</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2669.8900000000003</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2630.94</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2623.4900000000002</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2605.84</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2597.54</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2600.5500000000002</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2607.77</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2698.53</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2732.9700000000003</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2679.81</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2586.7200000000003</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2773.4500000000003</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2692.4700000000003</v>
      </c>
      <c r="ER774" s="64"/>
      <c r="ES774" s="64"/>
      <c r="ET774" s="64"/>
      <c r="EU774" s="64"/>
      <c r="EV774" s="65"/>
    </row>
    <row r="775" spans="1:152" s="29" customFormat="1" ht="15.75" customHeight="1" x14ac:dyDescent="0.2">
      <c r="A775" s="60">
        <f>$A$118</f>
        <v>45734</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2671.9100000000003</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2622.3</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2614.1600000000003</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2605.6600000000003</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2633.76</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2646.11</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2693.7200000000003</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2795.6400000000003</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2595</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2673.58</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2699.25</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2689.87</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2652.92</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2647.62</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2631.38</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2615.29</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2619.6</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2623.9500000000003</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2701.94</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2746.1600000000003</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2699.15</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2615.9700000000003</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2690.55</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2612.5</v>
      </c>
      <c r="ER775" s="64"/>
      <c r="ES775" s="64"/>
      <c r="ET775" s="64"/>
      <c r="EU775" s="64"/>
      <c r="EV775" s="65"/>
    </row>
    <row r="776" spans="1:152" s="29" customFormat="1" ht="15.75" customHeight="1" x14ac:dyDescent="0.2">
      <c r="A776" s="60">
        <f>$A$119</f>
        <v>45735</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2599.38</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2596.9300000000003</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2595.1400000000003</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2594.15</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2596.33</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2667.04</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2723.07</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2808.4100000000003</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2640.82</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2731.54</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2771.01</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2766.1400000000003</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2748.3900000000003</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2734.1400000000003</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2731.67</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2730.4700000000003</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2722.04</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2717.35</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2801.32</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2799.9</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2766.4500000000003</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2689.12</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2770.4</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2709.1800000000003</v>
      </c>
      <c r="ER776" s="64"/>
      <c r="ES776" s="64"/>
      <c r="ET776" s="64"/>
      <c r="EU776" s="64"/>
      <c r="EV776" s="65"/>
    </row>
    <row r="777" spans="1:152" s="29" customFormat="1" ht="15.75" customHeight="1" x14ac:dyDescent="0.2">
      <c r="A777" s="60">
        <f>$A$120</f>
        <v>45736</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2623.19</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2599.2800000000002</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2590.04</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2590.08</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2631.85</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2611.17</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2641.19</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2799.53</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2616.04</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2718.51</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2721.67</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2711.01</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2680.81</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2686.12</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2685.31</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2698.6400000000003</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2690.62</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2675.1800000000003</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2770.6600000000003</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2821.36</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2779.77</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2707.62</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2770.84</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2665.75</v>
      </c>
      <c r="ER777" s="64"/>
      <c r="ES777" s="64"/>
      <c r="ET777" s="64"/>
      <c r="EU777" s="64"/>
      <c r="EV777" s="65"/>
    </row>
    <row r="778" spans="1:152" s="29" customFormat="1" ht="15.75" customHeight="1" x14ac:dyDescent="0.2">
      <c r="A778" s="60">
        <f>$A$121</f>
        <v>45737</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2621.11</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2596.44</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2590.7400000000002</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2590.69</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2604.37</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2606.04</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2633.96</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2776.56</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2609.27</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2704.23</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2736.62</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2716.52</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2690.98</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2696.34</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2700.88</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2709.67</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2710.6</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2747.1800000000003</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2836.35</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2814.35</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2790.94</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2696.05</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2816.7200000000003</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2687.9300000000003</v>
      </c>
      <c r="ER778" s="64"/>
      <c r="ES778" s="64"/>
      <c r="ET778" s="64"/>
      <c r="EU778" s="64"/>
      <c r="EV778" s="65"/>
    </row>
    <row r="779" spans="1:152" s="29" customFormat="1" ht="15.75" customHeight="1" x14ac:dyDescent="0.2">
      <c r="A779" s="60">
        <f>$A$122</f>
        <v>45738</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2621.81</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2592.19</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2590.5</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2590.59</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2605.67</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2598.46</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2590.1600000000003</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2630.86</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2589.9100000000003</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2603.9300000000003</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2646.98</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2652.73</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2640.42</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2634.57</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2590.2800000000002</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2590.4300000000003</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2590.44</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2590.42</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2586.33</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2588.2600000000002</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2688.98</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2594.1400000000003</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2800.2000000000003</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2692.44</v>
      </c>
      <c r="ER779" s="64"/>
      <c r="ES779" s="64"/>
      <c r="ET779" s="64"/>
      <c r="EU779" s="64"/>
      <c r="EV779" s="65"/>
    </row>
    <row r="780" spans="1:152" s="29" customFormat="1" ht="15.75" customHeight="1" x14ac:dyDescent="0.2">
      <c r="A780" s="60">
        <f>$A$123</f>
        <v>45739</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2618.94</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2590.5100000000002</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2590.71</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2590.6400000000003</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2597.2600000000002</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2590.4700000000003</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2589.7000000000003</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2589.2000000000003</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2589.2600000000002</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2589.5100000000002</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2589.71</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2589.6600000000003</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2589.71</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2589.8000000000002</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2590.1800000000003</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2590.19</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2590.33</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2590.3900000000003</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2586.06</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2587.5700000000002</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2587.5</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2605.61</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2772.83</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2685.36</v>
      </c>
      <c r="ER780" s="64"/>
      <c r="ES780" s="64"/>
      <c r="ET780" s="64"/>
      <c r="EU780" s="64"/>
      <c r="EV780" s="65"/>
    </row>
    <row r="781" spans="1:152" s="29" customFormat="1" ht="15.75" customHeight="1" x14ac:dyDescent="0.2">
      <c r="A781" s="60">
        <f>$A$124</f>
        <v>45740</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2606.1</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2590.9700000000003</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2591.1</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2590.71</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2596.04</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2598.7000000000003</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2613.23</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2734.09</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2590.04</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2690.07</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2646.54</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2644.67</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2727.1400000000003</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2734.09</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2746.8</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2751.96</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2753.7000000000003</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2741.88</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2809.4300000000003</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2825.71</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2782.48</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2694.94</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2741.78</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2654.33</v>
      </c>
      <c r="ER781" s="64"/>
      <c r="ES781" s="64"/>
      <c r="ET781" s="64"/>
      <c r="EU781" s="64"/>
      <c r="EV781" s="65"/>
    </row>
    <row r="782" spans="1:152" s="29" customFormat="1" ht="15.75" customHeight="1" x14ac:dyDescent="0.2">
      <c r="A782" s="60">
        <f>$A$125</f>
        <v>45741</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2594.0500000000002</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2591.13</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2591.21</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2591.2000000000003</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2590.9700000000003</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2590.86</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2595.58</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2707.9300000000003</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2589.9300000000003</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2660.9900000000002</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2623.78</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2623.1600000000003</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2717.96</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2724.6400000000003</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2734.9300000000003</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2740.05</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2736.92</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2728.77</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2811.01</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2793.4500000000003</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2745.6400000000003</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2654.86</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2734.84</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2654.83</v>
      </c>
      <c r="ER782" s="64"/>
      <c r="ES782" s="64"/>
      <c r="ET782" s="64"/>
      <c r="EU782" s="64"/>
      <c r="EV782" s="65"/>
    </row>
    <row r="783" spans="1:152" s="29" customFormat="1" ht="15.75" customHeight="1" x14ac:dyDescent="0.2">
      <c r="A783" s="60">
        <f>$A$126</f>
        <v>45742</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2613.3200000000002</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2593.34</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2591.94</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2591.2200000000003</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2606.0700000000002</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2608.2600000000002</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2636.42</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2797.1800000000003</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2615.8900000000003</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2723.83</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2682.55</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2688.85</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2785.9</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2787.42</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2802.01</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2803.21</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2802.9700000000003</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2793.81</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2882.75</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2866.04</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2831.21</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2750.53</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2862.75</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2712.46</v>
      </c>
      <c r="ER783" s="64"/>
      <c r="ES783" s="64"/>
      <c r="ET783" s="64"/>
      <c r="EU783" s="64"/>
      <c r="EV783" s="65"/>
    </row>
    <row r="784" spans="1:152" s="29" customFormat="1" ht="15.75" customHeight="1" x14ac:dyDescent="0.2">
      <c r="A784" s="60">
        <f>$A$127</f>
        <v>45743</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2613.11</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2590.8200000000002</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2591</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2590.9500000000003</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2601.4300000000003</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2600.6400000000003</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2619.0500000000002</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2772</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2589.0300000000002</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2648.51</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2666.4700000000003</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2672.9900000000002</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2726.48</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2745.2200000000003</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2784.7200000000003</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2792.06</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2789.33</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2778.3900000000003</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2866.65</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2845.42</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2808.51</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2720.15</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2851.3</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2701.4100000000003</v>
      </c>
      <c r="ER784" s="64"/>
      <c r="ES784" s="64"/>
      <c r="ET784" s="64"/>
      <c r="EU784" s="64"/>
      <c r="EV784" s="65"/>
    </row>
    <row r="785" spans="1:152" s="29" customFormat="1" ht="15.75" customHeight="1" x14ac:dyDescent="0.2">
      <c r="A785" s="60">
        <f>$A$128</f>
        <v>45744</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2602.67</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2590.7200000000003</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2590.8900000000003</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2590.9100000000003</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2590.86</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2590.73</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2597.88</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2739.1600000000003</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2589.79</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2620.87</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2639.4100000000003</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2644.62</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2695.75</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2711.9700000000003</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2747.05</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2753.79</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2753.7400000000002</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2748.1800000000003</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2824.3900000000003</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2799.56</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2767.78</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2680.9300000000003</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2787.1600000000003</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2661.6400000000003</v>
      </c>
      <c r="ER785" s="64"/>
      <c r="ES785" s="64"/>
      <c r="ET785" s="64"/>
      <c r="EU785" s="64"/>
      <c r="EV785" s="65"/>
    </row>
    <row r="786" spans="1:152" s="29" customFormat="1" ht="15.75" customHeight="1" x14ac:dyDescent="0.2">
      <c r="A786" s="60">
        <f>$A$129</f>
        <v>45745</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2608.77</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2590.9300000000003</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2591.02</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2591</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2598.0700000000002</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2596.3200000000002</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2590.33</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2612.04</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2590.2000000000003</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2593.88</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2629.79</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2634.35</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2624.3900000000003</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2619.79</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2590.61</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2590.6800000000003</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2590.73</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2590.21</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2587.58</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2587.3200000000002</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2654.96</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2587.4</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2716.59</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2638.52</v>
      </c>
      <c r="ER786" s="64"/>
      <c r="ES786" s="64"/>
      <c r="ET786" s="64"/>
      <c r="EU786" s="64"/>
      <c r="EV786" s="65"/>
    </row>
    <row r="787" spans="1:152" s="29" customFormat="1" ht="15.75" customHeight="1" x14ac:dyDescent="0.2">
      <c r="A787" s="60">
        <f>$A$130</f>
        <v>45746</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2609.88</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2590.36</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2590.46</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2590.59</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2595.08</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2590.37</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2589.33</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2589.29</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2589.75</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2590.06</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2590.11</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2590.17</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2590.21</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2590.42</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2590.37</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2590.5700000000002</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2590.5700000000002</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2590.63</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2588.19</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2586.73</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2589.12</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2611.21</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2765.5</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2645.87</v>
      </c>
      <c r="ER787" s="64"/>
      <c r="ES787" s="64"/>
      <c r="ET787" s="64"/>
      <c r="EU787" s="64"/>
      <c r="EV787" s="65"/>
    </row>
    <row r="788" spans="1:152" s="29" customFormat="1" ht="15.75" customHeight="1" x14ac:dyDescent="0.2">
      <c r="A788" s="60">
        <f>$A$131</f>
        <v>45747</v>
      </c>
      <c r="B788" s="61"/>
      <c r="C788" s="61"/>
      <c r="D788" s="61"/>
      <c r="E788" s="61"/>
      <c r="F788" s="61"/>
      <c r="G788" s="61"/>
      <c r="H788" s="62"/>
      <c r="I788" s="63">
        <f>IF($A788="-","-",ROUND(VLOOKUP($A788+ROUND(LEFT(I$757,1)/24,5),'[1]ОАО "АТС"'!$A$57:$F$800,6,FALSE)+HLOOKUP($DL$755,'[1]Сбытовая надбавка'!$F$5:$H$6,2,FALSE),2)+'[1]Иные услуги'!$C$6+HLOOKUP($DR$754,'[1]Услуги по передаче'!$G$5:$J$7,3,FALSE))</f>
        <v>2625.4</v>
      </c>
      <c r="J788" s="64"/>
      <c r="K788" s="64"/>
      <c r="L788" s="64"/>
      <c r="M788" s="64"/>
      <c r="N788" s="65"/>
      <c r="O788" s="63">
        <f>IF($A788="-","-",ROUND(VLOOKUP($A788+ROUND(LEFT(O$757,1)/24,5),'[1]ОАО "АТС"'!$A$57:$F$800,6,FALSE)+HLOOKUP($DL$755,'[1]Сбытовая надбавка'!$F$5:$H$6,2,FALSE),2)+'[1]Иные услуги'!$C$6+HLOOKUP($DR$754,'[1]Услуги по передаче'!$G$5:$J$7,3,FALSE))</f>
        <v>2590.5700000000002</v>
      </c>
      <c r="P788" s="64"/>
      <c r="Q788" s="64"/>
      <c r="R788" s="64"/>
      <c r="S788" s="64"/>
      <c r="T788" s="65"/>
      <c r="U788" s="63">
        <f>IF($A788="-","-",ROUND(VLOOKUP($A788+ROUND(LEFT(U$757,1)/24,5),'[1]ОАО "АТС"'!$A$57:$F$800,6,FALSE)+HLOOKUP($DL$755,'[1]Сбытовая надбавка'!$F$5:$H$6,2,FALSE),2)+'[1]Иные услуги'!$C$6+HLOOKUP($DR$754,'[1]Услуги по передаче'!$G$5:$J$7,3,FALSE))</f>
        <v>2590.81</v>
      </c>
      <c r="V788" s="64"/>
      <c r="W788" s="64"/>
      <c r="X788" s="64"/>
      <c r="Y788" s="64"/>
      <c r="Z788" s="65"/>
      <c r="AA788" s="63">
        <f>IF($A788="-","-",ROUND(VLOOKUP($A788+ROUND(LEFT(AA$757,1)/24,5),'[1]ОАО "АТС"'!$A$57:$F$800,6,FALSE)+HLOOKUP($DL$755,'[1]Сбытовая надбавка'!$F$5:$H$6,2,FALSE),2)+'[1]Иные услуги'!$C$6+HLOOKUP($DR$754,'[1]Услуги по передаче'!$G$5:$J$7,3,FALSE))</f>
        <v>2590.85</v>
      </c>
      <c r="AB788" s="64"/>
      <c r="AC788" s="64"/>
      <c r="AD788" s="64"/>
      <c r="AE788" s="64"/>
      <c r="AF788" s="65"/>
      <c r="AG788" s="63">
        <f>IF($A788="-","-",ROUND(VLOOKUP($A788+ROUND(LEFT(AG$757,1)/24,5),'[1]ОАО "АТС"'!$A$57:$F$800,6,FALSE)+HLOOKUP($DL$755,'[1]Сбытовая надбавка'!$F$5:$H$6,2,FALSE),2)+'[1]Иные услуги'!$C$6+HLOOKUP($DR$754,'[1]Услуги по передаче'!$G$5:$J$7,3,FALSE))</f>
        <v>2596.62</v>
      </c>
      <c r="AH788" s="64"/>
      <c r="AI788" s="64"/>
      <c r="AJ788" s="64"/>
      <c r="AK788" s="64"/>
      <c r="AL788" s="65"/>
      <c r="AM788" s="63">
        <f>IF($A788="-","-",ROUND(VLOOKUP($A788+ROUND(LEFT(AM$757,1)/24,5),'[1]ОАО "АТС"'!$A$57:$F$800,6,FALSE)+HLOOKUP($DL$755,'[1]Сбытовая надбавка'!$F$5:$H$6,2,FALSE),2)+'[1]Иные услуги'!$C$6+HLOOKUP($DR$754,'[1]Услуги по передаче'!$G$5:$J$7,3,FALSE))</f>
        <v>2592.86</v>
      </c>
      <c r="AN788" s="64"/>
      <c r="AO788" s="64"/>
      <c r="AP788" s="64"/>
      <c r="AQ788" s="64"/>
      <c r="AR788" s="65"/>
      <c r="AS788" s="63">
        <f>IF($A788="-","-",ROUND(VLOOKUP($A788+ROUND(LEFT(AS$757,1)/24,5),'[1]ОАО "АТС"'!$A$57:$F$800,6,FALSE)+HLOOKUP($DL$755,'[1]Сбытовая надбавка'!$F$5:$H$6,2,FALSE),2)+'[1]Иные услуги'!$C$6+HLOOKUP($DR$754,'[1]Услуги по передаче'!$G$5:$J$7,3,FALSE))</f>
        <v>2589.7400000000002</v>
      </c>
      <c r="AT788" s="64"/>
      <c r="AU788" s="64"/>
      <c r="AV788" s="64"/>
      <c r="AW788" s="64"/>
      <c r="AX788" s="65"/>
      <c r="AY788" s="63">
        <f>IF($A788="-","-",ROUND(VLOOKUP($A788+ROUND(LEFT(AY$757,1)/24,5),'[1]ОАО "АТС"'!$A$57:$F$800,6,FALSE)+HLOOKUP($DL$755,'[1]Сбытовая надбавка'!$F$5:$H$6,2,FALSE),2)+'[1]Иные услуги'!$C$6+HLOOKUP($DR$754,'[1]Услуги по передаче'!$G$5:$J$7,3,FALSE))</f>
        <v>2634.26</v>
      </c>
      <c r="AZ788" s="64"/>
      <c r="BA788" s="64"/>
      <c r="BB788" s="64"/>
      <c r="BC788" s="64"/>
      <c r="BD788" s="65"/>
      <c r="BE788" s="63">
        <f>IF($A788="-","-",ROUND(VLOOKUP($A788+ROUND(LEFT(BE$757,1)/24,5),'[1]ОАО "АТС"'!$A$57:$F$800,6,FALSE)+HLOOKUP($DL$755,'[1]Сбытовая надбавка'!$F$5:$H$6,2,FALSE),2)+'[1]Иные услуги'!$C$6+HLOOKUP($DR$754,'[1]Услуги по передаче'!$G$5:$J$7,3,FALSE))</f>
        <v>2589.7400000000002</v>
      </c>
      <c r="BF788" s="64"/>
      <c r="BG788" s="64"/>
      <c r="BH788" s="64"/>
      <c r="BI788" s="64"/>
      <c r="BJ788" s="65"/>
      <c r="BK788" s="63">
        <f>IF($A788="-","-",ROUND(VLOOKUP($A788+ROUND(LEFT(BK$757,1)/24,5),'[1]ОАО "АТС"'!$A$57:$F$800,6,FALSE)+HLOOKUP($DL$755,'[1]Сбытовая надбавка'!$F$5:$H$6,2,FALSE),2)+'[1]Иные услуги'!$C$6+HLOOKUP($DR$754,'[1]Услуги по передаче'!$G$5:$J$7,3,FALSE))</f>
        <v>2594.27</v>
      </c>
      <c r="BL788" s="64"/>
      <c r="BM788" s="64"/>
      <c r="BN788" s="64"/>
      <c r="BO788" s="64"/>
      <c r="BP788" s="65"/>
      <c r="BQ788" s="63">
        <f>IF($A788="-","-",ROUND(VLOOKUP($A788+ROUND(LEFT(BQ$757,2)/24,5),'[1]ОАО "АТС"'!$A$57:$F$800,6,FALSE)+HLOOKUP($DL$755,'[1]Сбытовая надбавка'!$F$5:$H$6,2,FALSE),2)+'[1]Иные услуги'!$C$6+HLOOKUP($DR$754,'[1]Услуги по передаче'!$G$5:$J$7,3,FALSE))</f>
        <v>2641.96</v>
      </c>
      <c r="BR788" s="64"/>
      <c r="BS788" s="64"/>
      <c r="BT788" s="64"/>
      <c r="BU788" s="64"/>
      <c r="BV788" s="65"/>
      <c r="BW788" s="63">
        <f>IF($A788="-","-",ROUND(VLOOKUP($A788+ROUND(LEFT(BW$757,2)/24,5),'[1]ОАО "АТС"'!$A$57:$F$800,6,FALSE)+HLOOKUP($DL$755,'[1]Сбытовая надбавка'!$F$5:$H$6,2,FALSE),2)+'[1]Иные услуги'!$C$6+HLOOKUP($DR$754,'[1]Услуги по передаче'!$G$5:$J$7,3,FALSE))</f>
        <v>2647.71</v>
      </c>
      <c r="BX788" s="64"/>
      <c r="BY788" s="64"/>
      <c r="BZ788" s="64"/>
      <c r="CA788" s="64"/>
      <c r="CB788" s="65"/>
      <c r="CC788" s="63">
        <f>IF($A788="-","-",ROUND(VLOOKUP($A788+ROUND(LEFT(CC$757,2)/24,5),'[1]ОАО "АТС"'!$A$57:$F$800,6,FALSE)+HLOOKUP($DL$755,'[1]Сбытовая надбавка'!$F$5:$H$6,2,FALSE),2)+'[1]Иные услуги'!$C$6+HLOOKUP($DR$754,'[1]Услуги по передаче'!$G$5:$J$7,3,FALSE))</f>
        <v>2634.92</v>
      </c>
      <c r="CD788" s="64"/>
      <c r="CE788" s="64"/>
      <c r="CF788" s="64"/>
      <c r="CG788" s="64"/>
      <c r="CH788" s="65"/>
      <c r="CI788" s="63">
        <f>IF($A788="-","-",ROUND(VLOOKUP($A788+ROUND(LEFT(CI$757,2)/24,5),'[1]ОАО "АТС"'!$A$57:$F$800,6,FALSE)+HLOOKUP($DL$755,'[1]Сбытовая надбавка'!$F$5:$H$6,2,FALSE),2)+'[1]Иные услуги'!$C$6+HLOOKUP($DR$754,'[1]Услуги по передаче'!$G$5:$J$7,3,FALSE))</f>
        <v>2628.21</v>
      </c>
      <c r="CJ788" s="64"/>
      <c r="CK788" s="64"/>
      <c r="CL788" s="64"/>
      <c r="CM788" s="64"/>
      <c r="CN788" s="65"/>
      <c r="CO788" s="63">
        <f>IF($A788="-","-",ROUND(VLOOKUP($A788+ROUND(LEFT(CO$757,2)/24,5),'[1]ОАО "АТС"'!$A$57:$F$800,6,FALSE)+HLOOKUP($DL$755,'[1]Сбытовая надбавка'!$F$5:$H$6,2,FALSE),2)+'[1]Иные услуги'!$C$6+HLOOKUP($DR$754,'[1]Услуги по передаче'!$G$5:$J$7,3,FALSE))</f>
        <v>2589.21</v>
      </c>
      <c r="CP788" s="64"/>
      <c r="CQ788" s="64"/>
      <c r="CR788" s="64"/>
      <c r="CS788" s="64"/>
      <c r="CT788" s="65"/>
      <c r="CU788" s="63">
        <f>IF($A788="-","-",ROUND(VLOOKUP($A788+ROUND(LEFT(CU$757,2)/24,5),'[1]ОАО "АТС"'!$A$57:$F$800,6,FALSE)+HLOOKUP($DL$755,'[1]Сбытовая надбавка'!$F$5:$H$6,2,FALSE),2)+'[1]Иные услуги'!$C$6+HLOOKUP($DR$754,'[1]Услуги по передаче'!$G$5:$J$7,3,FALSE))</f>
        <v>2589.0300000000002</v>
      </c>
      <c r="CV788" s="64"/>
      <c r="CW788" s="64"/>
      <c r="CX788" s="64"/>
      <c r="CY788" s="64"/>
      <c r="CZ788" s="65"/>
      <c r="DA788" s="63">
        <f>IF($A788="-","-",ROUND(VLOOKUP($A788+ROUND(LEFT(DA$757,2)/24,5),'[1]ОАО "АТС"'!$A$57:$F$800,6,FALSE)+HLOOKUP($DL$755,'[1]Сбытовая надбавка'!$F$5:$H$6,2,FALSE),2)+'[1]Иные услуги'!$C$6+HLOOKUP($DR$754,'[1]Услуги по передаче'!$G$5:$J$7,3,FALSE))</f>
        <v>2589.46</v>
      </c>
      <c r="DB788" s="64"/>
      <c r="DC788" s="64"/>
      <c r="DD788" s="64"/>
      <c r="DE788" s="64"/>
      <c r="DF788" s="65"/>
      <c r="DG788" s="63">
        <f>IF($A788="-","-",ROUND(VLOOKUP($A788+ROUND(LEFT(DG$757,2)/24,5),'[1]ОАО "АТС"'!$A$57:$F$800,6,FALSE)+HLOOKUP($DL$755,'[1]Сбытовая надбавка'!$F$5:$H$6,2,FALSE),2)+'[1]Иные услуги'!$C$6+HLOOKUP($DR$754,'[1]Услуги по передаче'!$G$5:$J$7,3,FALSE))</f>
        <v>2590.06</v>
      </c>
      <c r="DH788" s="64"/>
      <c r="DI788" s="64"/>
      <c r="DJ788" s="64"/>
      <c r="DK788" s="64"/>
      <c r="DL788" s="65"/>
      <c r="DM788" s="63">
        <f>IF($A788="-","-",ROUND(VLOOKUP($A788+ROUND(LEFT(DM$757,2)/24,5),'[1]ОАО "АТС"'!$A$57:$F$800,6,FALSE)+HLOOKUP($DL$755,'[1]Сбытовая надбавка'!$F$5:$H$6,2,FALSE),2)+'[1]Иные услуги'!$C$6+HLOOKUP($DR$754,'[1]Услуги по передаче'!$G$5:$J$7,3,FALSE))</f>
        <v>2587.7800000000002</v>
      </c>
      <c r="DN788" s="64"/>
      <c r="DO788" s="64"/>
      <c r="DP788" s="64"/>
      <c r="DQ788" s="64"/>
      <c r="DR788" s="65"/>
      <c r="DS788" s="63">
        <f>IF($A788="-","-",ROUND(VLOOKUP($A788+ROUND(LEFT(DS$757,2)/24,5),'[1]ОАО "АТС"'!$A$57:$F$800,6,FALSE)+HLOOKUP($DL$755,'[1]Сбытовая надбавка'!$F$5:$H$6,2,FALSE),2)+'[1]Иные услуги'!$C$6+HLOOKUP($DR$754,'[1]Услуги по передаче'!$G$5:$J$7,3,FALSE))</f>
        <v>2587.1800000000003</v>
      </c>
      <c r="DT788" s="64"/>
      <c r="DU788" s="64"/>
      <c r="DV788" s="64"/>
      <c r="DW788" s="64"/>
      <c r="DX788" s="65"/>
      <c r="DY788" s="63">
        <f>IF($A788="-","-",ROUND(VLOOKUP($A788+ROUND(LEFT(DY$757,2)/24,5),'[1]ОАО "АТС"'!$A$57:$F$800,6,FALSE)+HLOOKUP($DL$755,'[1]Сбытовая надбавка'!$F$5:$H$6,2,FALSE),2)+'[1]Иные услуги'!$C$6+HLOOKUP($DR$754,'[1]Услуги по передаче'!$G$5:$J$7,3,FALSE))</f>
        <v>2668.03</v>
      </c>
      <c r="DZ788" s="64"/>
      <c r="EA788" s="64"/>
      <c r="EB788" s="64"/>
      <c r="EC788" s="64"/>
      <c r="ED788" s="65"/>
      <c r="EE788" s="63">
        <f>IF($A788="-","-",ROUND(VLOOKUP($A788+ROUND(LEFT(EE$757,2)/24,5),'[1]ОАО "АТС"'!$A$57:$F$800,6,FALSE)+HLOOKUP($DL$755,'[1]Сбытовая надбавка'!$F$5:$H$6,2,FALSE),2)+'[1]Иные услуги'!$C$6+HLOOKUP($DR$754,'[1]Услуги по передаче'!$G$5:$J$7,3,FALSE))</f>
        <v>2588.25</v>
      </c>
      <c r="EF788" s="64"/>
      <c r="EG788" s="64"/>
      <c r="EH788" s="64"/>
      <c r="EI788" s="64"/>
      <c r="EJ788" s="65"/>
      <c r="EK788" s="63">
        <f>IF($A788="-","-",ROUND(VLOOKUP($A788+ROUND(LEFT(EK$757,2)/24,5),'[1]ОАО "АТС"'!$A$57:$F$800,6,FALSE)+HLOOKUP($DL$755,'[1]Сбытовая надбавка'!$F$5:$H$6,2,FALSE),2)+'[1]Иные услуги'!$C$6+HLOOKUP($DR$754,'[1]Услуги по передаче'!$G$5:$J$7,3,FALSE))</f>
        <v>2780.2200000000003</v>
      </c>
      <c r="EL788" s="64"/>
      <c r="EM788" s="64"/>
      <c r="EN788" s="64"/>
      <c r="EO788" s="64"/>
      <c r="EP788" s="65"/>
      <c r="EQ788" s="63">
        <f>IF($A788="-","-",ROUND(VLOOKUP($A788+ROUND(LEFT(EQ$757,2)/24,5),'[1]ОАО "АТС"'!$A$57:$F$800,6,FALSE)+HLOOKUP($DL$755,'[1]Сбытовая надбавка'!$F$5:$H$6,2,FALSE),2)+'[1]Иные услуги'!$C$6+HLOOKUP($DR$754,'[1]Услуги по передаче'!$G$5:$J$7,3,FALSE))</f>
        <v>2635.1600000000003</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45717</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2348.34</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2256.29</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2217.69</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2207.04</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2211.2199999999998</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2251.88</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2411.06</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2457.86</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2244.85</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2354.67</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2440.12</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2455.41</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2412.4499999999998</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2415.71</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2406.61</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2411.61</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2409.58</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2423.92</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2639.37</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2645.12</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2525.66</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2499.23</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2445.14</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2392.2399999999998</v>
      </c>
      <c r="ER794" s="64"/>
      <c r="ES794" s="64"/>
      <c r="ET794" s="64"/>
      <c r="EU794" s="64"/>
      <c r="EV794" s="65"/>
    </row>
    <row r="795" spans="1:152" s="29" customFormat="1" ht="15.75" customHeight="1" x14ac:dyDescent="0.2">
      <c r="A795" s="60">
        <f>$A$102</f>
        <v>45718</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2305.14</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2222.35</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2176.69</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2168.6799999999998</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2191.5300000000002</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2226.71</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2357.87</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2427.13</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2185.62</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2285.1</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2366.11</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2377.8000000000002</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2395.83</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2386.85</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2384.87</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2353.7199999999998</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2362.6999999999998</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2396.39</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2545.4699999999998</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2577.3200000000002</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2554.6999999999998</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2513.5</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2530.62</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2432.35</v>
      </c>
      <c r="ER795" s="64"/>
      <c r="ES795" s="64"/>
      <c r="ET795" s="64"/>
      <c r="EU795" s="64"/>
      <c r="EV795" s="65"/>
    </row>
    <row r="796" spans="1:152" s="29" customFormat="1" ht="15.75" customHeight="1" x14ac:dyDescent="0.2">
      <c r="A796" s="60">
        <f>$A$103</f>
        <v>45719</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2314.33</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2239.89</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2196.2399999999998</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2189.0300000000002</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2207.0300000000002</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2286.4699999999998</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2461.92</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2675.15</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2431.62</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2626.5</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2747.9100000000003</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2745.04</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2740.6</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2730.32</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2606.36</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2587.33</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2561.1400000000003</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2538.38</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2715.84</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2747.6600000000003</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2623.86</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2593.2200000000003</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2511.9</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2407.5300000000002</v>
      </c>
      <c r="ER796" s="64"/>
      <c r="ES796" s="64"/>
      <c r="ET796" s="64"/>
      <c r="EU796" s="64"/>
      <c r="EV796" s="65"/>
    </row>
    <row r="797" spans="1:152" s="29" customFormat="1" ht="15.75" customHeight="1" x14ac:dyDescent="0.2">
      <c r="A797" s="60">
        <f>$A$104</f>
        <v>45720</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2244.58</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2183.46</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2147.52</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2144.56</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2168.09</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2218.4299999999998</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2371.98</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2517.59</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2311.08</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2421.06</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2471.8200000000002</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2467.09</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2473.9699999999998</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2475.61</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2479.8200000000002</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2462.0300000000002</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2443.86</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2448.2600000000002</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2536.91</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2530.8200000000002</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2513.21</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2441.58</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2434.5</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2267.39</v>
      </c>
      <c r="ER797" s="64"/>
      <c r="ES797" s="64"/>
      <c r="ET797" s="64"/>
      <c r="EU797" s="64"/>
      <c r="EV797" s="65"/>
    </row>
    <row r="798" spans="1:152" s="29" customFormat="1" ht="15.75" customHeight="1" x14ac:dyDescent="0.2">
      <c r="A798" s="60">
        <f>$A$105</f>
        <v>45721</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2131.54</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2107.6999999999998</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2100.0500000000002</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2106.35</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2109.0700000000002</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2149.87</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2320.56</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2491.4499999999998</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2299.23</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2423.12</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2473.6799999999998</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2496.0300000000002</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2469.71</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2467.16</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2474.39</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2457.9899999999998</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2444.16</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2455.34</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2546.38</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2546.7800000000002</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2532.25</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2424.67</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2430.77</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2279.81</v>
      </c>
      <c r="ER798" s="64"/>
      <c r="ES798" s="64"/>
      <c r="ET798" s="64"/>
      <c r="EU798" s="64"/>
      <c r="EV798" s="65"/>
    </row>
    <row r="799" spans="1:152" s="29" customFormat="1" ht="15.75" customHeight="1" x14ac:dyDescent="0.2">
      <c r="A799" s="60">
        <f>$A$106</f>
        <v>45722</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2250.21</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2213.8200000000002</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2186.9899999999998</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2181.3200000000002</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2189.94</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2238.34</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2441.14</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2644.2200000000003</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2315.4899999999998</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2672.1</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2799.58</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2830.03</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2824.4300000000003</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2817.3900000000003</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2799.69</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2759.01</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2718.92</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2453.5</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2558.48</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2601.09</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2819.48</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2692.75</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2568.1800000000003</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2405.7600000000002</v>
      </c>
      <c r="ER799" s="64"/>
      <c r="ES799" s="64"/>
      <c r="ET799" s="64"/>
      <c r="EU799" s="64"/>
      <c r="EV799" s="65"/>
    </row>
    <row r="800" spans="1:152" s="29" customFormat="1" ht="15.75" customHeight="1" x14ac:dyDescent="0.2">
      <c r="A800" s="60">
        <f>$A$107</f>
        <v>45723</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2282.9499999999998</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2213.75</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2186.5500000000002</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2180.77</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2199.4299999999998</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2272.04</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2492.66</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2584.42</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2287.69</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2631.08</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2772.2400000000002</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2803.82</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2789.37</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2821.42</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2811.82</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2772.83</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2732.4500000000003</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2547.21</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2630.98</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2972.9900000000002</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2826.7200000000003</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2698.9</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2599.5100000000002</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2414.54</v>
      </c>
      <c r="ER800" s="64"/>
      <c r="ES800" s="64"/>
      <c r="ET800" s="64"/>
      <c r="EU800" s="64"/>
      <c r="EV800" s="65"/>
    </row>
    <row r="801" spans="1:152" s="29" customFormat="1" ht="15.75" customHeight="1" x14ac:dyDescent="0.2">
      <c r="A801" s="60">
        <f>$A$108</f>
        <v>45724</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2315.3000000000002</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2264.2199999999998</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2234.75</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2225.35</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2233.62</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2269.39</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2486.44</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2763.13</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2213.66</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2480.58</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2644.1</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2675.29</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2680.37</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2697.25</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2644.67</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2630.48</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2633.78</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2720.4500000000003</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3002.1600000000003</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2912.94</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2751.79</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2650.33</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2590</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2445.98</v>
      </c>
      <c r="ER801" s="64"/>
      <c r="ES801" s="64"/>
      <c r="ET801" s="64"/>
      <c r="EU801" s="64"/>
      <c r="EV801" s="65"/>
    </row>
    <row r="802" spans="1:152" s="29" customFormat="1" ht="15.75" customHeight="1" x14ac:dyDescent="0.2">
      <c r="A802" s="60">
        <f>$A$109</f>
        <v>45725</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2378.08</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2326</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2166.96</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2144.4499999999998</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2148.4</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2205.85</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2284.37</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2300.14</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2085.35</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2313.87</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2455.06</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2504.04</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2507.25</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2508.5700000000002</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2502.33</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2490.19</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2646.38</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2796.94</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2437.21</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2866.92</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2757.1600000000003</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2606.7400000000002</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2717.2000000000003</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2536.38</v>
      </c>
      <c r="ER802" s="64"/>
      <c r="ES802" s="64"/>
      <c r="ET802" s="64"/>
      <c r="EU802" s="64"/>
      <c r="EV802" s="65"/>
    </row>
    <row r="803" spans="1:152" s="29" customFormat="1" ht="15.75" customHeight="1" x14ac:dyDescent="0.2">
      <c r="A803" s="60">
        <f>$A$110</f>
        <v>45726</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2309.27</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2263.67</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2194.81</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2187.09</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2199.3200000000002</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2266.52</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2495.0500000000002</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2899.61</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2294.04</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2458.46</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2489.98</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2808.05</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2498.21</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2519.8200000000002</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2841.61</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2537.85</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2770.9900000000002</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2841.37</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2605.38</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2667.1800000000003</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2872.04</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2707.13</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2723.94</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2505.13</v>
      </c>
      <c r="ER803" s="64"/>
      <c r="ES803" s="64"/>
      <c r="ET803" s="64"/>
      <c r="EU803" s="64"/>
      <c r="EV803" s="65"/>
    </row>
    <row r="804" spans="1:152" s="29" customFormat="1" ht="15.75" customHeight="1" x14ac:dyDescent="0.2">
      <c r="A804" s="60">
        <f>$A$111</f>
        <v>45727</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2208.2600000000002</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2125.41</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2159.58</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2152.83</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2167.48</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2223.0500000000002</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2426.5700000000002</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2558.25</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2233.29</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2605.34</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2411.91</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2436.36</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2446.5700000000002</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2453.66</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2798.7200000000003</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2775.4300000000003</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2731.1</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2801.7000000000003</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2522.41</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2530.66</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2541.6999999999998</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2674.5</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2709.6</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2484.64</v>
      </c>
      <c r="ER804" s="64"/>
      <c r="ES804" s="64"/>
      <c r="ET804" s="64"/>
      <c r="EU804" s="64"/>
      <c r="EV804" s="65"/>
    </row>
    <row r="805" spans="1:152" s="29" customFormat="1" ht="15.75" customHeight="1" x14ac:dyDescent="0.2">
      <c r="A805" s="60">
        <f>$A$112</f>
        <v>45728</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2149.33</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2122.13</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2114.81</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2110.1</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2131.21</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2152.25</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2245.89</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2358.15</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2176.12</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2264.0500000000002</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2276.52</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2277.12</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2248.86</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2239.6</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2217.4699999999998</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2206.56</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2189.5100000000002</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2188.06</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2275.08</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2305.6</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2274.29</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2190.11</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2334.06</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2200.4499999999998</v>
      </c>
      <c r="ER805" s="64"/>
      <c r="ES805" s="64"/>
      <c r="ET805" s="64"/>
      <c r="EU805" s="64"/>
      <c r="EV805" s="65"/>
    </row>
    <row r="806" spans="1:152" s="29" customFormat="1" ht="15.75" customHeight="1" x14ac:dyDescent="0.2">
      <c r="A806" s="60">
        <f>$A$113</f>
        <v>45729</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2129.92</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2108.2800000000002</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2102.1799999999998</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2098.29</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2122.6999999999998</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2141.38</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2226.1</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2327.54</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2162.0100000000002</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2261.61</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2310.5</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2305.21</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2284.31</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2270.59</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2269.23</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2266.7399999999998</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2255.65</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2245.23</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2342.75</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2342.52</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2309.5500000000002</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2227.81</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2335.46</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2192.9</v>
      </c>
      <c r="ER806" s="64"/>
      <c r="ES806" s="64"/>
      <c r="ET806" s="64"/>
      <c r="EU806" s="64"/>
      <c r="EV806" s="65"/>
    </row>
    <row r="807" spans="1:152" s="29" customFormat="1" ht="15.75" customHeight="1" x14ac:dyDescent="0.2">
      <c r="A807" s="60">
        <f>$A$114</f>
        <v>45730</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2131.2199999999998</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2112.7800000000002</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2106.5500000000002</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2106.5700000000002</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2129.09</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2138.94</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2211.56</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2337.7800000000002</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2161.86</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2258.5300000000002</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2268.92</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2269.3200000000002</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2231.1</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2221.14</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2214.44</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2205.61</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2188.64</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2188.46</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2300.1</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2331.4499999999998</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2296.13</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2227.19</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2354.79</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2230.69</v>
      </c>
      <c r="ER807" s="64"/>
      <c r="ES807" s="64"/>
      <c r="ET807" s="64"/>
      <c r="EU807" s="64"/>
      <c r="EV807" s="65"/>
    </row>
    <row r="808" spans="1:152" s="29" customFormat="1" ht="15.75" customHeight="1" x14ac:dyDescent="0.2">
      <c r="A808" s="60">
        <f>$A$115</f>
        <v>45731</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2169.94</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2124.87</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2093.58</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2088.31</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2145.71</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2143.21</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2112.27</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2186.31</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2086.4699999999998</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2086.84</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2104.6799999999998</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2114.23</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2100.85</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2087.17</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2087.73</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2088.6</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2088.4299999999998</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2088.48</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2120.94</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2165.66</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2107.25</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2083.77</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2316.0100000000002</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2202.9</v>
      </c>
      <c r="ER808" s="64"/>
      <c r="ES808" s="64"/>
      <c r="ET808" s="64"/>
      <c r="EU808" s="64"/>
      <c r="EV808" s="65"/>
    </row>
    <row r="809" spans="1:152" s="29" customFormat="1" ht="15.75" customHeight="1" x14ac:dyDescent="0.2">
      <c r="A809" s="60">
        <f>$A$116</f>
        <v>45732</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2103.7800000000002</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2088.9699999999998</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2089.11</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2089.14</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2092.5500000000002</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2091.66</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2088.15</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2087.8200000000002</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2088.06</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2087.91</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2088.0100000000002</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2087.89</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2088.0700000000002</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2088.1</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2088.5700000000002</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2089</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2089.0500000000002</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2089.0500000000002</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2106.7800000000002</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2130.2600000000002</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2111.46</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2085.1799999999998</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2196.14</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2129.02</v>
      </c>
      <c r="ER809" s="64"/>
      <c r="ES809" s="64"/>
      <c r="ET809" s="64"/>
      <c r="EU809" s="64"/>
      <c r="EV809" s="65"/>
    </row>
    <row r="810" spans="1:152" s="29" customFormat="1" ht="15.75" customHeight="1" x14ac:dyDescent="0.2">
      <c r="A810" s="60">
        <f>$A$117</f>
        <v>45733</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2112.9</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2096.7600000000002</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2090.91</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2089.12</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2101.86</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2111.8200000000002</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2133.6</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2273.58</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2087.87</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2155.96</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2182.17</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2168.34</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2129.39</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2121.94</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2104.29</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2095.9899999999998</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2099</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2106.2199999999998</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2196.98</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2231.42</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2178.2600000000002</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2085.17</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2271.9</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2190.92</v>
      </c>
      <c r="ER810" s="64"/>
      <c r="ES810" s="64"/>
      <c r="ET810" s="64"/>
      <c r="EU810" s="64"/>
      <c r="EV810" s="65"/>
    </row>
    <row r="811" spans="1:152" s="29" customFormat="1" ht="15.75" customHeight="1" x14ac:dyDescent="0.2">
      <c r="A811" s="60">
        <f>$A$118</f>
        <v>45734</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2170.36</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2120.75</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2112.61</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2104.11</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2132.21</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2144.56</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2192.17</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2294.09</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2093.4499999999998</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2172.0300000000002</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2197.6999999999998</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2188.3200000000002</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2151.37</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2146.0700000000002</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2129.83</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2113.7399999999998</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2118.0500000000002</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2122.4</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2200.39</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2244.61</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2197.6</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2114.42</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2189</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2110.9499999999998</v>
      </c>
      <c r="ER811" s="64"/>
      <c r="ES811" s="64"/>
      <c r="ET811" s="64"/>
      <c r="EU811" s="64"/>
      <c r="EV811" s="65"/>
    </row>
    <row r="812" spans="1:152" s="29" customFormat="1" ht="15.75" customHeight="1" x14ac:dyDescent="0.2">
      <c r="A812" s="60">
        <f>$A$119</f>
        <v>45735</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2097.83</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2095.38</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2093.59</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2092.6</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2094.7800000000002</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2165.4899999999998</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2221.52</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2306.86</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2139.27</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2229.9899999999998</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2269.46</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2264.59</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2246.84</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2232.59</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2230.12</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2228.92</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2220.4899999999998</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2215.8000000000002</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2299.77</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2298.35</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2264.9</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2187.5700000000002</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2268.85</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2207.63</v>
      </c>
      <c r="ER812" s="64"/>
      <c r="ES812" s="64"/>
      <c r="ET812" s="64"/>
      <c r="EU812" s="64"/>
      <c r="EV812" s="65"/>
    </row>
    <row r="813" spans="1:152" s="29" customFormat="1" ht="15.75" customHeight="1" x14ac:dyDescent="0.2">
      <c r="A813" s="60">
        <f>$A$120</f>
        <v>45736</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2121.64</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2097.73</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2088.4899999999998</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2088.5300000000002</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2130.3000000000002</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2109.62</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2139.64</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2297.98</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2114.4899999999998</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2216.96</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2220.12</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2209.46</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2179.2600000000002</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2184.5700000000002</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2183.7600000000002</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2197.09</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2189.0700000000002</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2173.63</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2269.11</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2319.81</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2278.2199999999998</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2206.0700000000002</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2269.29</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2164.1999999999998</v>
      </c>
      <c r="ER813" s="64"/>
      <c r="ES813" s="64"/>
      <c r="ET813" s="64"/>
      <c r="EU813" s="64"/>
      <c r="EV813" s="65"/>
    </row>
    <row r="814" spans="1:152" s="29" customFormat="1" ht="15.75" customHeight="1" x14ac:dyDescent="0.2">
      <c r="A814" s="60">
        <f>$A$121</f>
        <v>45737</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2119.56</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2094.89</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2089.19</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2089.14</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2102.8200000000002</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2104.4899999999998</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2132.41</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2275.0100000000002</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2107.7199999999998</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2202.6799999999998</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2235.0700000000002</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2214.9699999999998</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2189.4299999999998</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2194.79</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2199.33</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2208.12</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2209.0500000000002</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2245.63</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2334.8000000000002</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2312.8000000000002</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2289.39</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2194.5</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2315.17</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2186.38</v>
      </c>
      <c r="ER814" s="64"/>
      <c r="ES814" s="64"/>
      <c r="ET814" s="64"/>
      <c r="EU814" s="64"/>
      <c r="EV814" s="65"/>
    </row>
    <row r="815" spans="1:152" s="29" customFormat="1" ht="15.75" customHeight="1" x14ac:dyDescent="0.2">
      <c r="A815" s="60">
        <f>$A$122</f>
        <v>45738</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2120.2600000000002</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2090.64</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2088.9499999999998</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2089.04</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2104.12</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2096.91</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2088.61</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2129.31</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2088.36</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2102.38</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2145.4299999999998</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2151.1799999999998</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2138.87</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2133.02</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2088.73</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2088.88</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2088.89</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2088.87</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2084.7800000000002</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2086.71</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2187.4299999999998</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2092.59</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2298.65</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2190.89</v>
      </c>
      <c r="ER815" s="64"/>
      <c r="ES815" s="64"/>
      <c r="ET815" s="64"/>
      <c r="EU815" s="64"/>
      <c r="EV815" s="65"/>
    </row>
    <row r="816" spans="1:152" s="29" customFormat="1" ht="15.75" customHeight="1" x14ac:dyDescent="0.2">
      <c r="A816" s="60">
        <f>$A$123</f>
        <v>45739</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2117.39</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2088.96</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2089.16</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2089.09</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2095.71</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2088.92</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2088.15</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2087.65</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2087.71</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2087.96</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2088.16</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2088.11</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2088.16</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2088.25</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2088.63</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2088.64</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2088.7800000000002</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2088.84</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2084.5100000000002</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2086.02</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2085.9499999999998</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2104.06</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2271.2800000000002</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2183.81</v>
      </c>
      <c r="ER816" s="64"/>
      <c r="ES816" s="64"/>
      <c r="ET816" s="64"/>
      <c r="EU816" s="64"/>
      <c r="EV816" s="65"/>
    </row>
    <row r="817" spans="1:152" s="29" customFormat="1" ht="15.75" customHeight="1" x14ac:dyDescent="0.2">
      <c r="A817" s="60">
        <f>$A$124</f>
        <v>45740</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2104.5500000000002</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2089.42</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2089.5500000000002</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2089.16</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2094.4899999999998</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2097.15</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2111.6799999999998</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2232.54</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2088.4899999999998</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2188.52</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2144.9899999999998</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2143.12</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2225.59</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2232.54</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2245.25</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2250.41</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2252.15</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2240.33</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2307.88</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2324.16</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2280.9299999999998</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2193.39</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2240.23</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2152.7800000000002</v>
      </c>
      <c r="ER817" s="64"/>
      <c r="ES817" s="64"/>
      <c r="ET817" s="64"/>
      <c r="EU817" s="64"/>
      <c r="EV817" s="65"/>
    </row>
    <row r="818" spans="1:152" s="29" customFormat="1" ht="15.75" customHeight="1" x14ac:dyDescent="0.2">
      <c r="A818" s="60">
        <f>$A$125</f>
        <v>45741</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2092.5</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2089.58</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2089.66</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2089.65</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2089.42</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2089.31</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2094.0300000000002</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2206.38</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2088.38</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2159.44</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2122.23</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2121.61</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2216.41</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2223.09</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2233.38</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2238.5</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2235.37</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2227.2199999999998</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2309.46</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2291.9</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2244.09</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2153.31</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2233.29</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2153.2800000000002</v>
      </c>
      <c r="ER818" s="64"/>
      <c r="ES818" s="64"/>
      <c r="ET818" s="64"/>
      <c r="EU818" s="64"/>
      <c r="EV818" s="65"/>
    </row>
    <row r="819" spans="1:152" s="29" customFormat="1" ht="15.75" customHeight="1" x14ac:dyDescent="0.2">
      <c r="A819" s="60">
        <f>$A$126</f>
        <v>45742</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2111.77</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2091.79</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2090.39</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2089.67</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2104.52</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2106.71</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2134.87</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2295.63</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2114.34</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2222.2800000000002</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2181</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2187.3000000000002</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2284.35</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2285.87</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2300.46</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2301.66</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2301.42</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2292.2600000000002</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2381.1999999999998</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2364.4899999999998</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2329.66</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2248.98</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2361.1999999999998</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2210.91</v>
      </c>
      <c r="ER819" s="64"/>
      <c r="ES819" s="64"/>
      <c r="ET819" s="64"/>
      <c r="EU819" s="64"/>
      <c r="EV819" s="65"/>
    </row>
    <row r="820" spans="1:152" s="29" customFormat="1" ht="15.75" customHeight="1" x14ac:dyDescent="0.2">
      <c r="A820" s="60">
        <f>$A$127</f>
        <v>45743</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2111.56</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2089.27</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2089.4499999999998</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2089.4</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2099.88</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2099.09</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2117.5</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2270.4499999999998</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2087.48</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2146.96</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2164.92</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2171.44</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2224.9299999999998</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2243.67</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2283.17</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2290.5100000000002</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2287.7800000000002</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2276.84</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2365.1</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2343.87</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2306.96</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2218.6</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2349.75</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2199.86</v>
      </c>
      <c r="ER820" s="64"/>
      <c r="ES820" s="64"/>
      <c r="ET820" s="64"/>
      <c r="EU820" s="64"/>
      <c r="EV820" s="65"/>
    </row>
    <row r="821" spans="1:152" s="29" customFormat="1" ht="15.75" customHeight="1" x14ac:dyDescent="0.2">
      <c r="A821" s="60">
        <f>$A$128</f>
        <v>45744</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2101.12</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2089.17</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2089.34</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2089.36</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2089.31</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2089.1799999999998</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2096.33</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2237.61</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2088.2399999999998</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2119.3200000000002</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2137.86</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2143.0700000000002</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2194.1999999999998</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2210.42</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2245.5</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2252.2399999999998</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2252.19</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2246.63</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2322.84</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2298.0100000000002</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2266.23</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2179.38</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2285.61</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2160.09</v>
      </c>
      <c r="ER821" s="64"/>
      <c r="ES821" s="64"/>
      <c r="ET821" s="64"/>
      <c r="EU821" s="64"/>
      <c r="EV821" s="65"/>
    </row>
    <row r="822" spans="1:152" s="29" customFormat="1" ht="15.75" customHeight="1" x14ac:dyDescent="0.2">
      <c r="A822" s="60">
        <f>$A$129</f>
        <v>45745</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2107.2199999999998</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2089.38</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2089.4699999999998</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2089.4499999999998</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2096.52</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2094.77</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2088.7800000000002</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2110.4899999999998</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2088.65</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2092.33</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2128.2399999999998</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2132.8000000000002</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2122.84</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2118.2399999999998</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2089.06</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2089.13</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2089.1799999999998</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2088.66</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2086.0300000000002</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2085.77</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2153.41</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2085.85</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2215.04</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2136.9699999999998</v>
      </c>
      <c r="ER822" s="64"/>
      <c r="ES822" s="64"/>
      <c r="ET822" s="64"/>
      <c r="EU822" s="64"/>
      <c r="EV822" s="65"/>
    </row>
    <row r="823" spans="1:152" s="29" customFormat="1" ht="15.75" customHeight="1" x14ac:dyDescent="0.2">
      <c r="A823" s="60">
        <f>$A$130</f>
        <v>45746</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2108.33</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2088.81</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2088.91</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2089.04</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2093.5300000000002</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2088.8200000000002</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2087.7800000000002</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2087.7399999999998</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2088.1999999999998</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2088.5100000000002</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2088.56</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2088.62</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2088.66</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2088.87</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2088.8200000000002</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2089.02</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2089.02</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2089.08</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2086.64</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2085.1799999999998</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2087.5700000000002</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2109.66</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2263.9499999999998</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2144.3200000000002</v>
      </c>
      <c r="ER823" s="64"/>
      <c r="ES823" s="64"/>
      <c r="ET823" s="64"/>
      <c r="EU823" s="64"/>
      <c r="EV823" s="65"/>
    </row>
    <row r="824" spans="1:152" s="29" customFormat="1" ht="15.75" customHeight="1" x14ac:dyDescent="0.2">
      <c r="A824" s="60">
        <f>$A$131</f>
        <v>45747</v>
      </c>
      <c r="B824" s="61"/>
      <c r="C824" s="61"/>
      <c r="D824" s="61"/>
      <c r="E824" s="61"/>
      <c r="F824" s="61"/>
      <c r="G824" s="61"/>
      <c r="H824" s="62"/>
      <c r="I824" s="63">
        <f>IF($A824="-","-",ROUND(VLOOKUP($A824+ROUND(LEFT(I$793,1)/24,5),'[1]ОАО "АТС"'!$A$57:$F$800,6,FALSE)+HLOOKUP($DL$791,'[1]Сбытовая надбавка'!$F$5:$H$6,2,FALSE),2)+'[1]Иные услуги'!$C$6+HLOOKUP($DR$790,'[1]Услуги по передаче'!$G$5:$J$7,3,FALSE))</f>
        <v>2123.85</v>
      </c>
      <c r="J824" s="64"/>
      <c r="K824" s="64"/>
      <c r="L824" s="64"/>
      <c r="M824" s="64"/>
      <c r="N824" s="65"/>
      <c r="O824" s="63">
        <f>IF($A824="-","-",ROUND(VLOOKUP($A824+ROUND(LEFT(O$793,1)/24,5),'[1]ОАО "АТС"'!$A$57:$F$800,6,FALSE)+HLOOKUP($DL$791,'[1]Сбытовая надбавка'!$F$5:$H$6,2,FALSE),2)+'[1]Иные услуги'!$C$6+HLOOKUP($DR$790,'[1]Услуги по передаче'!$G$5:$J$7,3,FALSE))</f>
        <v>2089.02</v>
      </c>
      <c r="P824" s="64"/>
      <c r="Q824" s="64"/>
      <c r="R824" s="64"/>
      <c r="S824" s="64"/>
      <c r="T824" s="65"/>
      <c r="U824" s="63">
        <f>IF($A824="-","-",ROUND(VLOOKUP($A824+ROUND(LEFT(U$793,1)/24,5),'[1]ОАО "АТС"'!$A$57:$F$800,6,FALSE)+HLOOKUP($DL$791,'[1]Сбытовая надбавка'!$F$5:$H$6,2,FALSE),2)+'[1]Иные услуги'!$C$6+HLOOKUP($DR$790,'[1]Услуги по передаче'!$G$5:$J$7,3,FALSE))</f>
        <v>2089.2600000000002</v>
      </c>
      <c r="V824" s="64"/>
      <c r="W824" s="64"/>
      <c r="X824" s="64"/>
      <c r="Y824" s="64"/>
      <c r="Z824" s="65"/>
      <c r="AA824" s="63">
        <f>IF($A824="-","-",ROUND(VLOOKUP($A824+ROUND(LEFT(AA$793,1)/24,5),'[1]ОАО "АТС"'!$A$57:$F$800,6,FALSE)+HLOOKUP($DL$791,'[1]Сбытовая надбавка'!$F$5:$H$6,2,FALSE),2)+'[1]Иные услуги'!$C$6+HLOOKUP($DR$790,'[1]Услуги по передаче'!$G$5:$J$7,3,FALSE))</f>
        <v>2089.3000000000002</v>
      </c>
      <c r="AB824" s="64"/>
      <c r="AC824" s="64"/>
      <c r="AD824" s="64"/>
      <c r="AE824" s="64"/>
      <c r="AF824" s="65"/>
      <c r="AG824" s="63">
        <f>IF($A824="-","-",ROUND(VLOOKUP($A824+ROUND(LEFT(AG$793,1)/24,5),'[1]ОАО "АТС"'!$A$57:$F$800,6,FALSE)+HLOOKUP($DL$791,'[1]Сбытовая надбавка'!$F$5:$H$6,2,FALSE),2)+'[1]Иные услуги'!$C$6+HLOOKUP($DR$790,'[1]Услуги по передаче'!$G$5:$J$7,3,FALSE))</f>
        <v>2095.0700000000002</v>
      </c>
      <c r="AH824" s="64"/>
      <c r="AI824" s="64"/>
      <c r="AJ824" s="64"/>
      <c r="AK824" s="64"/>
      <c r="AL824" s="65"/>
      <c r="AM824" s="63">
        <f>IF($A824="-","-",ROUND(VLOOKUP($A824+ROUND(LEFT(AM$793,1)/24,5),'[1]ОАО "АТС"'!$A$57:$F$800,6,FALSE)+HLOOKUP($DL$791,'[1]Сбытовая надбавка'!$F$5:$H$6,2,FALSE),2)+'[1]Иные услуги'!$C$6+HLOOKUP($DR$790,'[1]Услуги по передаче'!$G$5:$J$7,3,FALSE))</f>
        <v>2091.31</v>
      </c>
      <c r="AN824" s="64"/>
      <c r="AO824" s="64"/>
      <c r="AP824" s="64"/>
      <c r="AQ824" s="64"/>
      <c r="AR824" s="65"/>
      <c r="AS824" s="63">
        <f>IF($A824="-","-",ROUND(VLOOKUP($A824+ROUND(LEFT(AS$793,1)/24,5),'[1]ОАО "АТС"'!$A$57:$F$800,6,FALSE)+HLOOKUP($DL$791,'[1]Сбытовая надбавка'!$F$5:$H$6,2,FALSE),2)+'[1]Иные услуги'!$C$6+HLOOKUP($DR$790,'[1]Услуги по передаче'!$G$5:$J$7,3,FALSE))</f>
        <v>2088.19</v>
      </c>
      <c r="AT824" s="64"/>
      <c r="AU824" s="64"/>
      <c r="AV824" s="64"/>
      <c r="AW824" s="64"/>
      <c r="AX824" s="65"/>
      <c r="AY824" s="63">
        <f>IF($A824="-","-",ROUND(VLOOKUP($A824+ROUND(LEFT(AY$793,1)/24,5),'[1]ОАО "АТС"'!$A$57:$F$800,6,FALSE)+HLOOKUP($DL$791,'[1]Сбытовая надбавка'!$F$5:$H$6,2,FALSE),2)+'[1]Иные услуги'!$C$6+HLOOKUP($DR$790,'[1]Услуги по передаче'!$G$5:$J$7,3,FALSE))</f>
        <v>2132.71</v>
      </c>
      <c r="AZ824" s="64"/>
      <c r="BA824" s="64"/>
      <c r="BB824" s="64"/>
      <c r="BC824" s="64"/>
      <c r="BD824" s="65"/>
      <c r="BE824" s="63">
        <f>IF($A824="-","-",ROUND(VLOOKUP($A824+ROUND(LEFT(BE$793,1)/24,5),'[1]ОАО "АТС"'!$A$57:$F$800,6,FALSE)+HLOOKUP($DL$791,'[1]Сбытовая надбавка'!$F$5:$H$6,2,FALSE),2)+'[1]Иные услуги'!$C$6+HLOOKUP($DR$790,'[1]Услуги по передаче'!$G$5:$J$7,3,FALSE))</f>
        <v>2088.19</v>
      </c>
      <c r="BF824" s="64"/>
      <c r="BG824" s="64"/>
      <c r="BH824" s="64"/>
      <c r="BI824" s="64"/>
      <c r="BJ824" s="65"/>
      <c r="BK824" s="63">
        <f>IF($A824="-","-",ROUND(VLOOKUP($A824+ROUND(LEFT(BK$793,1)/24,5),'[1]ОАО "АТС"'!$A$57:$F$800,6,FALSE)+HLOOKUP($DL$791,'[1]Сбытовая надбавка'!$F$5:$H$6,2,FALSE),2)+'[1]Иные услуги'!$C$6+HLOOKUP($DR$790,'[1]Услуги по передаче'!$G$5:$J$7,3,FALSE))</f>
        <v>2092.7199999999998</v>
      </c>
      <c r="BL824" s="64"/>
      <c r="BM824" s="64"/>
      <c r="BN824" s="64"/>
      <c r="BO824" s="64"/>
      <c r="BP824" s="65"/>
      <c r="BQ824" s="63">
        <f>IF($A824="-","-",ROUND(VLOOKUP($A824+ROUND(LEFT(BQ$793,2)/24,5),'[1]ОАО "АТС"'!$A$57:$F$800,6,FALSE)+HLOOKUP($DL$791,'[1]Сбытовая надбавка'!$F$5:$H$6,2,FALSE),2)+'[1]Иные услуги'!$C$6+HLOOKUP($DR$790,'[1]Услуги по передаче'!$G$5:$J$7,3,FALSE))</f>
        <v>2140.41</v>
      </c>
      <c r="BR824" s="64"/>
      <c r="BS824" s="64"/>
      <c r="BT824" s="64"/>
      <c r="BU824" s="64"/>
      <c r="BV824" s="65"/>
      <c r="BW824" s="63">
        <f>IF($A824="-","-",ROUND(VLOOKUP($A824+ROUND(LEFT(BW$793,2)/24,5),'[1]ОАО "АТС"'!$A$57:$F$800,6,FALSE)+HLOOKUP($DL$791,'[1]Сбытовая надбавка'!$F$5:$H$6,2,FALSE),2)+'[1]Иные услуги'!$C$6+HLOOKUP($DR$790,'[1]Услуги по передаче'!$G$5:$J$7,3,FALSE))</f>
        <v>2146.16</v>
      </c>
      <c r="BX824" s="64"/>
      <c r="BY824" s="64"/>
      <c r="BZ824" s="64"/>
      <c r="CA824" s="64"/>
      <c r="CB824" s="65"/>
      <c r="CC824" s="63">
        <f>IF($A824="-","-",ROUND(VLOOKUP($A824+ROUND(LEFT(CC$793,2)/24,5),'[1]ОАО "АТС"'!$A$57:$F$800,6,FALSE)+HLOOKUP($DL$791,'[1]Сбытовая надбавка'!$F$5:$H$6,2,FALSE),2)+'[1]Иные услуги'!$C$6+HLOOKUP($DR$790,'[1]Услуги по передаче'!$G$5:$J$7,3,FALSE))</f>
        <v>2133.37</v>
      </c>
      <c r="CD824" s="64"/>
      <c r="CE824" s="64"/>
      <c r="CF824" s="64"/>
      <c r="CG824" s="64"/>
      <c r="CH824" s="65"/>
      <c r="CI824" s="63">
        <f>IF($A824="-","-",ROUND(VLOOKUP($A824+ROUND(LEFT(CI$793,2)/24,5),'[1]ОАО "АТС"'!$A$57:$F$800,6,FALSE)+HLOOKUP($DL$791,'[1]Сбытовая надбавка'!$F$5:$H$6,2,FALSE),2)+'[1]Иные услуги'!$C$6+HLOOKUP($DR$790,'[1]Услуги по передаче'!$G$5:$J$7,3,FALSE))</f>
        <v>2126.66</v>
      </c>
      <c r="CJ824" s="64"/>
      <c r="CK824" s="64"/>
      <c r="CL824" s="64"/>
      <c r="CM824" s="64"/>
      <c r="CN824" s="65"/>
      <c r="CO824" s="63">
        <f>IF($A824="-","-",ROUND(VLOOKUP($A824+ROUND(LEFT(CO$793,2)/24,5),'[1]ОАО "АТС"'!$A$57:$F$800,6,FALSE)+HLOOKUP($DL$791,'[1]Сбытовая надбавка'!$F$5:$H$6,2,FALSE),2)+'[1]Иные услуги'!$C$6+HLOOKUP($DR$790,'[1]Услуги по передаче'!$G$5:$J$7,3,FALSE))</f>
        <v>2087.66</v>
      </c>
      <c r="CP824" s="64"/>
      <c r="CQ824" s="64"/>
      <c r="CR824" s="64"/>
      <c r="CS824" s="64"/>
      <c r="CT824" s="65"/>
      <c r="CU824" s="63">
        <f>IF($A824="-","-",ROUND(VLOOKUP($A824+ROUND(LEFT(CU$793,2)/24,5),'[1]ОАО "АТС"'!$A$57:$F$800,6,FALSE)+HLOOKUP($DL$791,'[1]Сбытовая надбавка'!$F$5:$H$6,2,FALSE),2)+'[1]Иные услуги'!$C$6+HLOOKUP($DR$790,'[1]Услуги по передаче'!$G$5:$J$7,3,FALSE))</f>
        <v>2087.48</v>
      </c>
      <c r="CV824" s="64"/>
      <c r="CW824" s="64"/>
      <c r="CX824" s="64"/>
      <c r="CY824" s="64"/>
      <c r="CZ824" s="65"/>
      <c r="DA824" s="63">
        <f>IF($A824="-","-",ROUND(VLOOKUP($A824+ROUND(LEFT(DA$793,2)/24,5),'[1]ОАО "АТС"'!$A$57:$F$800,6,FALSE)+HLOOKUP($DL$791,'[1]Сбытовая надбавка'!$F$5:$H$6,2,FALSE),2)+'[1]Иные услуги'!$C$6+HLOOKUP($DR$790,'[1]Услуги по передаче'!$G$5:$J$7,3,FALSE))</f>
        <v>2087.91</v>
      </c>
      <c r="DB824" s="64"/>
      <c r="DC824" s="64"/>
      <c r="DD824" s="64"/>
      <c r="DE824" s="64"/>
      <c r="DF824" s="65"/>
      <c r="DG824" s="63">
        <f>IF($A824="-","-",ROUND(VLOOKUP($A824+ROUND(LEFT(DG$793,2)/24,5),'[1]ОАО "АТС"'!$A$57:$F$800,6,FALSE)+HLOOKUP($DL$791,'[1]Сбытовая надбавка'!$F$5:$H$6,2,FALSE),2)+'[1]Иные услуги'!$C$6+HLOOKUP($DR$790,'[1]Услуги по передаче'!$G$5:$J$7,3,FALSE))</f>
        <v>2088.5100000000002</v>
      </c>
      <c r="DH824" s="64"/>
      <c r="DI824" s="64"/>
      <c r="DJ824" s="64"/>
      <c r="DK824" s="64"/>
      <c r="DL824" s="65"/>
      <c r="DM824" s="63">
        <f>IF($A824="-","-",ROUND(VLOOKUP($A824+ROUND(LEFT(DM$793,2)/24,5),'[1]ОАО "АТС"'!$A$57:$F$800,6,FALSE)+HLOOKUP($DL$791,'[1]Сбытовая надбавка'!$F$5:$H$6,2,FALSE),2)+'[1]Иные услуги'!$C$6+HLOOKUP($DR$790,'[1]Услуги по передаче'!$G$5:$J$7,3,FALSE))</f>
        <v>2086.23</v>
      </c>
      <c r="DN824" s="64"/>
      <c r="DO824" s="64"/>
      <c r="DP824" s="64"/>
      <c r="DQ824" s="64"/>
      <c r="DR824" s="65"/>
      <c r="DS824" s="63">
        <f>IF($A824="-","-",ROUND(VLOOKUP($A824+ROUND(LEFT(DS$793,2)/24,5),'[1]ОАО "АТС"'!$A$57:$F$800,6,FALSE)+HLOOKUP($DL$791,'[1]Сбытовая надбавка'!$F$5:$H$6,2,FALSE),2)+'[1]Иные услуги'!$C$6+HLOOKUP($DR$790,'[1]Услуги по передаче'!$G$5:$J$7,3,FALSE))</f>
        <v>2085.63</v>
      </c>
      <c r="DT824" s="64"/>
      <c r="DU824" s="64"/>
      <c r="DV824" s="64"/>
      <c r="DW824" s="64"/>
      <c r="DX824" s="65"/>
      <c r="DY824" s="63">
        <f>IF($A824="-","-",ROUND(VLOOKUP($A824+ROUND(LEFT(DY$793,2)/24,5),'[1]ОАО "АТС"'!$A$57:$F$800,6,FALSE)+HLOOKUP($DL$791,'[1]Сбытовая надбавка'!$F$5:$H$6,2,FALSE),2)+'[1]Иные услуги'!$C$6+HLOOKUP($DR$790,'[1]Услуги по передаче'!$G$5:$J$7,3,FALSE))</f>
        <v>2166.48</v>
      </c>
      <c r="DZ824" s="64"/>
      <c r="EA824" s="64"/>
      <c r="EB824" s="64"/>
      <c r="EC824" s="64"/>
      <c r="ED824" s="65"/>
      <c r="EE824" s="63">
        <f>IF($A824="-","-",ROUND(VLOOKUP($A824+ROUND(LEFT(EE$793,2)/24,5),'[1]ОАО "АТС"'!$A$57:$F$800,6,FALSE)+HLOOKUP($DL$791,'[1]Сбытовая надбавка'!$F$5:$H$6,2,FALSE),2)+'[1]Иные услуги'!$C$6+HLOOKUP($DR$790,'[1]Услуги по передаче'!$G$5:$J$7,3,FALSE))</f>
        <v>2086.6999999999998</v>
      </c>
      <c r="EF824" s="64"/>
      <c r="EG824" s="64"/>
      <c r="EH824" s="64"/>
      <c r="EI824" s="64"/>
      <c r="EJ824" s="65"/>
      <c r="EK824" s="63">
        <f>IF($A824="-","-",ROUND(VLOOKUP($A824+ROUND(LEFT(EK$793,2)/24,5),'[1]ОАО "АТС"'!$A$57:$F$800,6,FALSE)+HLOOKUP($DL$791,'[1]Сбытовая надбавка'!$F$5:$H$6,2,FALSE),2)+'[1]Иные услуги'!$C$6+HLOOKUP($DR$790,'[1]Услуги по передаче'!$G$5:$J$7,3,FALSE))</f>
        <v>2278.67</v>
      </c>
      <c r="EL824" s="64"/>
      <c r="EM824" s="64"/>
      <c r="EN824" s="64"/>
      <c r="EO824" s="64"/>
      <c r="EP824" s="65"/>
      <c r="EQ824" s="63">
        <f>IF($A824="-","-",ROUND(VLOOKUP($A824+ROUND(LEFT(EQ$793,2)/24,5),'[1]ОАО "АТС"'!$A$57:$F$800,6,FALSE)+HLOOKUP($DL$791,'[1]Сбытовая надбавка'!$F$5:$H$6,2,FALSE),2)+'[1]Иные услуги'!$C$6+HLOOKUP($DR$790,'[1]Услуги по передаче'!$G$5:$J$7,3,FALSE))</f>
        <v>2133.61</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45717</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2348.34</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2256.29</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2217.69</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2207.04</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2211.2199999999998</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2251.88</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2411.06</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2457.86</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2244.85</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2354.67</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2440.12</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2455.41</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2412.4499999999998</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2415.71</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2406.61</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2411.61</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2409.58</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2423.92</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2639.37</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2645.12</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2525.66</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2499.23</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2445.14</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2392.2399999999998</v>
      </c>
      <c r="ER830" s="64"/>
      <c r="ES830" s="64"/>
      <c r="ET830" s="64"/>
      <c r="EU830" s="64"/>
      <c r="EV830" s="65"/>
    </row>
    <row r="831" spans="1:152" s="29" customFormat="1" ht="15.75" customHeight="1" x14ac:dyDescent="0.2">
      <c r="A831" s="60">
        <f>$A$102</f>
        <v>45718</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2305.14</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2222.35</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2176.69</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2168.6799999999998</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2191.5300000000002</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2226.71</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2357.87</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2427.13</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2185.62</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2285.1</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2366.11</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2377.8000000000002</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2395.83</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2386.85</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2384.87</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2353.7199999999998</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2362.6999999999998</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2396.39</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2545.4699999999998</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2577.3200000000002</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2554.6999999999998</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2513.5</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2530.62</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2432.35</v>
      </c>
      <c r="ER831" s="64"/>
      <c r="ES831" s="64"/>
      <c r="ET831" s="64"/>
      <c r="EU831" s="64"/>
      <c r="EV831" s="65"/>
    </row>
    <row r="832" spans="1:152" s="29" customFormat="1" ht="15.75" customHeight="1" x14ac:dyDescent="0.2">
      <c r="A832" s="60">
        <f>$A$103</f>
        <v>45719</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2314.33</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2239.89</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2196.2399999999998</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2189.0300000000002</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2207.0300000000002</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2286.4699999999998</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2461.92</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2675.15</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2431.62</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2626.5</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2747.9100000000003</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2745.04</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2740.6</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2730.32</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2606.36</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2587.33</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2561.1400000000003</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2538.38</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2715.84</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2747.6600000000003</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2623.86</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2593.2200000000003</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2511.9</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2407.5300000000002</v>
      </c>
      <c r="ER832" s="64"/>
      <c r="ES832" s="64"/>
      <c r="ET832" s="64"/>
      <c r="EU832" s="64"/>
      <c r="EV832" s="65"/>
    </row>
    <row r="833" spans="1:152" s="29" customFormat="1" ht="15.75" customHeight="1" x14ac:dyDescent="0.2">
      <c r="A833" s="60">
        <f>$A$104</f>
        <v>45720</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2244.58</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2183.46</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2147.52</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2144.56</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2168.09</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2218.4299999999998</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2371.98</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2517.59</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2311.08</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2421.06</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2471.8200000000002</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2467.09</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2473.9699999999998</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2475.61</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2479.8200000000002</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2462.0300000000002</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2443.86</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2448.2600000000002</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2536.91</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2530.8200000000002</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2513.21</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2441.58</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2434.5</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2267.39</v>
      </c>
      <c r="ER833" s="64"/>
      <c r="ES833" s="64"/>
      <c r="ET833" s="64"/>
      <c r="EU833" s="64"/>
      <c r="EV833" s="65"/>
    </row>
    <row r="834" spans="1:152" s="29" customFormat="1" ht="15.75" customHeight="1" x14ac:dyDescent="0.2">
      <c r="A834" s="60">
        <f>$A$105</f>
        <v>45721</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2131.54</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2107.6999999999998</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2100.0500000000002</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2106.35</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2109.0700000000002</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2149.87</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2320.56</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2491.4499999999998</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2299.23</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2423.12</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2473.6799999999998</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2496.0300000000002</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2469.71</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2467.16</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2474.39</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2457.9899999999998</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2444.16</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2455.34</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2546.38</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2546.7800000000002</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2532.25</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2424.67</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2430.77</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2279.81</v>
      </c>
      <c r="ER834" s="64"/>
      <c r="ES834" s="64"/>
      <c r="ET834" s="64"/>
      <c r="EU834" s="64"/>
      <c r="EV834" s="65"/>
    </row>
    <row r="835" spans="1:152" s="29" customFormat="1" ht="15.75" customHeight="1" x14ac:dyDescent="0.2">
      <c r="A835" s="60">
        <f>$A$106</f>
        <v>45722</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2250.21</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2213.8200000000002</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2186.9899999999998</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2181.3200000000002</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2189.94</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2238.34</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2441.14</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2644.2200000000003</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2315.4899999999998</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2672.1</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2799.58</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2830.03</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2824.4300000000003</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2817.3900000000003</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2799.69</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2759.01</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2718.92</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2453.5</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2558.48</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2601.09</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2819.48</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2692.75</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2568.1800000000003</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2405.7600000000002</v>
      </c>
      <c r="ER835" s="64"/>
      <c r="ES835" s="64"/>
      <c r="ET835" s="64"/>
      <c r="EU835" s="64"/>
      <c r="EV835" s="65"/>
    </row>
    <row r="836" spans="1:152" s="29" customFormat="1" ht="15.75" customHeight="1" x14ac:dyDescent="0.2">
      <c r="A836" s="60">
        <f>$A$107</f>
        <v>45723</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2282.9499999999998</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2213.75</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2186.5500000000002</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2180.77</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2199.4299999999998</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2272.04</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2492.66</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2584.42</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2287.69</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2631.08</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2772.2400000000002</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2803.82</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2789.37</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2821.42</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2811.82</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2772.83</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2732.4500000000003</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2547.21</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2630.98</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2972.9900000000002</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2826.7200000000003</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2698.9</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2599.5100000000002</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2414.54</v>
      </c>
      <c r="ER836" s="64"/>
      <c r="ES836" s="64"/>
      <c r="ET836" s="64"/>
      <c r="EU836" s="64"/>
      <c r="EV836" s="65"/>
    </row>
    <row r="837" spans="1:152" s="29" customFormat="1" ht="15.75" customHeight="1" x14ac:dyDescent="0.2">
      <c r="A837" s="60">
        <f>$A$108</f>
        <v>45724</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2315.3000000000002</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2264.2199999999998</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2234.75</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2225.35</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2233.62</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2269.39</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2486.44</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2763.13</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2213.66</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2480.58</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2644.1</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2675.29</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2680.37</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2697.25</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2644.67</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2630.48</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2633.78</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2720.4500000000003</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3002.1600000000003</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2912.94</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2751.79</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2650.33</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2590</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2445.98</v>
      </c>
      <c r="ER837" s="64"/>
      <c r="ES837" s="64"/>
      <c r="ET837" s="64"/>
      <c r="EU837" s="64"/>
      <c r="EV837" s="65"/>
    </row>
    <row r="838" spans="1:152" s="29" customFormat="1" ht="15.75" customHeight="1" x14ac:dyDescent="0.2">
      <c r="A838" s="60">
        <f>$A$109</f>
        <v>45725</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2378.08</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2326</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2166.96</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2144.4499999999998</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2148.4</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2205.85</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2284.37</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2300.14</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2085.35</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2313.87</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2455.06</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2504.04</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2507.25</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2508.5700000000002</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2502.33</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2490.19</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2646.38</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2796.94</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2437.21</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2866.92</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2757.1600000000003</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2606.7400000000002</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2717.2000000000003</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2536.38</v>
      </c>
      <c r="ER838" s="64"/>
      <c r="ES838" s="64"/>
      <c r="ET838" s="64"/>
      <c r="EU838" s="64"/>
      <c r="EV838" s="65"/>
    </row>
    <row r="839" spans="1:152" s="29" customFormat="1" ht="15.75" customHeight="1" x14ac:dyDescent="0.2">
      <c r="A839" s="60">
        <f>$A$110</f>
        <v>45726</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2309.27</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2263.67</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2194.81</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2187.09</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2199.3200000000002</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2266.52</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2495.0500000000002</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2899.61</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2294.04</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2458.46</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2489.98</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2808.05</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2498.21</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2519.8200000000002</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2841.61</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2537.85</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2770.9900000000002</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2841.37</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2605.38</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2667.1800000000003</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2872.04</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2707.13</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2723.94</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2505.13</v>
      </c>
      <c r="ER839" s="64"/>
      <c r="ES839" s="64"/>
      <c r="ET839" s="64"/>
      <c r="EU839" s="64"/>
      <c r="EV839" s="65"/>
    </row>
    <row r="840" spans="1:152" s="29" customFormat="1" ht="15.75" customHeight="1" x14ac:dyDescent="0.2">
      <c r="A840" s="60">
        <f>$A$111</f>
        <v>45727</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2208.2600000000002</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2125.41</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2159.58</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2152.83</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2167.48</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2223.0500000000002</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2426.5700000000002</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2558.25</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2233.29</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2605.34</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2411.91</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2436.36</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2446.5700000000002</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2453.66</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2798.7200000000003</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2775.4300000000003</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2731.1</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2801.7000000000003</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2522.41</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2530.66</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2541.6999999999998</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2674.5</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2709.6</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2484.64</v>
      </c>
      <c r="ER840" s="64"/>
      <c r="ES840" s="64"/>
      <c r="ET840" s="64"/>
      <c r="EU840" s="64"/>
      <c r="EV840" s="65"/>
    </row>
    <row r="841" spans="1:152" s="29" customFormat="1" ht="15.75" customHeight="1" x14ac:dyDescent="0.2">
      <c r="A841" s="60">
        <f>$A$112</f>
        <v>45728</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2149.33</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2122.13</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2114.81</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2110.1</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2131.21</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2152.25</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2245.89</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2358.15</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2176.12</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2264.0500000000002</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2276.52</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2277.12</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2248.86</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2239.6</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2217.4699999999998</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2206.56</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2189.5100000000002</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2188.06</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2275.08</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2305.6</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2274.29</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2190.11</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2334.06</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2200.4499999999998</v>
      </c>
      <c r="ER841" s="64"/>
      <c r="ES841" s="64"/>
      <c r="ET841" s="64"/>
      <c r="EU841" s="64"/>
      <c r="EV841" s="65"/>
    </row>
    <row r="842" spans="1:152" s="29" customFormat="1" ht="15.75" customHeight="1" x14ac:dyDescent="0.2">
      <c r="A842" s="60">
        <f>$A$113</f>
        <v>45729</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2129.92</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2108.2800000000002</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2102.1799999999998</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2098.29</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2122.6999999999998</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2141.38</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2226.1</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2327.54</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2162.0100000000002</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2261.61</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2310.5</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2305.21</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2284.31</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2270.59</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2269.23</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2266.7399999999998</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2255.65</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2245.23</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2342.75</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2342.52</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2309.5500000000002</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2227.81</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2335.46</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2192.9</v>
      </c>
      <c r="ER842" s="64"/>
      <c r="ES842" s="64"/>
      <c r="ET842" s="64"/>
      <c r="EU842" s="64"/>
      <c r="EV842" s="65"/>
    </row>
    <row r="843" spans="1:152" s="29" customFormat="1" ht="15.75" customHeight="1" x14ac:dyDescent="0.2">
      <c r="A843" s="60">
        <f>$A$114</f>
        <v>45730</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2131.2199999999998</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2112.7800000000002</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2106.5500000000002</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2106.5700000000002</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2129.09</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2138.94</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2211.56</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2337.7800000000002</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2161.86</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2258.5300000000002</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2268.92</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2269.3200000000002</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2231.1</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2221.14</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2214.44</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2205.61</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2188.64</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2188.46</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2300.1</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2331.4499999999998</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2296.13</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2227.19</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2354.79</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2230.69</v>
      </c>
      <c r="ER843" s="64"/>
      <c r="ES843" s="64"/>
      <c r="ET843" s="64"/>
      <c r="EU843" s="64"/>
      <c r="EV843" s="65"/>
    </row>
    <row r="844" spans="1:152" s="29" customFormat="1" ht="15.75" customHeight="1" x14ac:dyDescent="0.2">
      <c r="A844" s="60">
        <f>$A$115</f>
        <v>45731</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2169.94</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2124.87</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2093.58</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2088.31</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2145.71</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2143.21</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2112.27</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2186.31</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2086.4699999999998</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2086.84</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2104.6799999999998</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2114.23</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2100.85</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2087.17</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2087.73</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2088.6</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2088.4299999999998</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2088.48</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2120.94</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2165.66</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2107.25</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2083.77</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2316.0100000000002</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2202.9</v>
      </c>
      <c r="ER844" s="64"/>
      <c r="ES844" s="64"/>
      <c r="ET844" s="64"/>
      <c r="EU844" s="64"/>
      <c r="EV844" s="65"/>
    </row>
    <row r="845" spans="1:152" s="29" customFormat="1" ht="15.75" customHeight="1" x14ac:dyDescent="0.2">
      <c r="A845" s="60">
        <f>$A$116</f>
        <v>45732</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2103.7800000000002</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2088.9699999999998</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2089.11</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2089.14</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2092.5500000000002</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2091.66</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2088.15</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2087.8200000000002</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2088.06</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2087.91</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2088.0100000000002</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2087.89</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2088.0700000000002</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2088.1</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2088.5700000000002</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2089</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2089.0500000000002</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2089.0500000000002</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2106.7800000000002</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2130.2600000000002</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2111.46</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2085.1799999999998</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2196.14</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2129.02</v>
      </c>
      <c r="ER845" s="64"/>
      <c r="ES845" s="64"/>
      <c r="ET845" s="64"/>
      <c r="EU845" s="64"/>
      <c r="EV845" s="65"/>
    </row>
    <row r="846" spans="1:152" s="29" customFormat="1" ht="15.75" customHeight="1" x14ac:dyDescent="0.2">
      <c r="A846" s="60">
        <f>$A$117</f>
        <v>45733</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2112.9</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2096.7600000000002</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2090.91</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2089.12</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2101.86</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2111.8200000000002</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2133.6</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2273.58</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2087.87</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2155.96</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2182.17</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2168.34</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2129.39</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2121.94</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2104.29</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2095.9899999999998</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2099</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2106.2199999999998</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2196.98</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2231.42</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2178.2600000000002</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2085.17</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2271.9</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2190.92</v>
      </c>
      <c r="ER846" s="64"/>
      <c r="ES846" s="64"/>
      <c r="ET846" s="64"/>
      <c r="EU846" s="64"/>
      <c r="EV846" s="65"/>
    </row>
    <row r="847" spans="1:152" s="29" customFormat="1" ht="15.75" customHeight="1" x14ac:dyDescent="0.2">
      <c r="A847" s="60">
        <f>$A$118</f>
        <v>45734</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2170.36</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2120.75</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2112.61</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2104.11</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2132.21</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2144.56</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2192.17</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2294.09</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2093.4499999999998</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2172.0300000000002</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2197.6999999999998</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2188.3200000000002</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2151.37</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2146.0700000000002</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2129.83</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2113.7399999999998</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2118.0500000000002</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2122.4</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2200.39</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2244.61</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2197.6</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2114.42</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2189</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2110.9499999999998</v>
      </c>
      <c r="ER847" s="64"/>
      <c r="ES847" s="64"/>
      <c r="ET847" s="64"/>
      <c r="EU847" s="64"/>
      <c r="EV847" s="65"/>
    </row>
    <row r="848" spans="1:152" s="29" customFormat="1" ht="15.75" customHeight="1" x14ac:dyDescent="0.2">
      <c r="A848" s="60">
        <f>$A$119</f>
        <v>45735</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2097.83</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2095.38</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2093.59</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2092.6</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2094.7800000000002</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2165.4899999999998</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2221.52</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2306.86</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2139.27</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2229.9899999999998</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2269.46</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2264.59</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2246.84</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2232.59</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2230.12</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2228.92</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2220.4899999999998</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2215.8000000000002</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2299.77</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2298.35</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2264.9</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2187.5700000000002</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2268.85</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2207.63</v>
      </c>
      <c r="ER848" s="64"/>
      <c r="ES848" s="64"/>
      <c r="ET848" s="64"/>
      <c r="EU848" s="64"/>
      <c r="EV848" s="65"/>
    </row>
    <row r="849" spans="1:152" s="29" customFormat="1" ht="15.75" customHeight="1" x14ac:dyDescent="0.2">
      <c r="A849" s="60">
        <f>$A$120</f>
        <v>45736</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2121.64</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2097.73</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2088.4899999999998</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2088.5300000000002</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2130.3000000000002</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2109.62</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2139.64</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2297.98</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2114.4899999999998</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2216.96</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2220.12</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2209.46</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2179.2600000000002</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2184.5700000000002</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2183.7600000000002</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2197.09</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2189.0700000000002</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2173.63</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2269.11</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2319.81</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2278.2199999999998</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2206.0700000000002</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2269.29</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2164.1999999999998</v>
      </c>
      <c r="ER849" s="64"/>
      <c r="ES849" s="64"/>
      <c r="ET849" s="64"/>
      <c r="EU849" s="64"/>
      <c r="EV849" s="65"/>
    </row>
    <row r="850" spans="1:152" s="29" customFormat="1" ht="15.75" customHeight="1" x14ac:dyDescent="0.2">
      <c r="A850" s="60">
        <f>$A$121</f>
        <v>45737</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2119.56</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2094.89</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2089.19</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2089.14</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2102.8200000000002</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2104.4899999999998</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2132.41</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2275.0100000000002</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2107.7199999999998</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2202.6799999999998</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2235.0700000000002</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2214.9699999999998</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2189.4299999999998</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2194.79</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2199.33</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2208.12</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2209.0500000000002</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2245.63</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2334.8000000000002</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2312.8000000000002</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2289.39</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2194.5</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2315.17</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2186.38</v>
      </c>
      <c r="ER850" s="64"/>
      <c r="ES850" s="64"/>
      <c r="ET850" s="64"/>
      <c r="EU850" s="64"/>
      <c r="EV850" s="65"/>
    </row>
    <row r="851" spans="1:152" s="29" customFormat="1" ht="15.75" customHeight="1" x14ac:dyDescent="0.2">
      <c r="A851" s="60">
        <f>$A$122</f>
        <v>45738</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2120.2600000000002</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2090.64</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2088.9499999999998</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2089.04</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2104.12</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2096.91</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2088.61</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2129.31</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2088.36</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2102.38</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2145.4299999999998</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2151.1799999999998</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2138.87</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2133.02</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2088.73</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2088.88</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2088.89</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2088.87</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2084.7800000000002</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2086.71</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2187.4299999999998</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2092.59</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2298.65</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2190.89</v>
      </c>
      <c r="ER851" s="64"/>
      <c r="ES851" s="64"/>
      <c r="ET851" s="64"/>
      <c r="EU851" s="64"/>
      <c r="EV851" s="65"/>
    </row>
    <row r="852" spans="1:152" s="29" customFormat="1" ht="15.75" customHeight="1" x14ac:dyDescent="0.2">
      <c r="A852" s="60">
        <f>$A$123</f>
        <v>45739</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2117.39</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2088.96</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2089.16</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2089.09</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2095.71</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2088.92</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2088.15</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2087.65</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2087.71</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2087.96</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2088.16</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2088.11</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2088.16</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2088.25</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2088.63</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2088.64</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2088.7800000000002</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2088.84</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2084.5100000000002</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2086.02</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2085.9499999999998</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2104.06</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2271.2800000000002</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2183.81</v>
      </c>
      <c r="ER852" s="64"/>
      <c r="ES852" s="64"/>
      <c r="ET852" s="64"/>
      <c r="EU852" s="64"/>
      <c r="EV852" s="65"/>
    </row>
    <row r="853" spans="1:152" s="29" customFormat="1" ht="15.75" customHeight="1" x14ac:dyDescent="0.2">
      <c r="A853" s="60">
        <f>$A$124</f>
        <v>45740</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2104.5500000000002</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2089.42</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2089.5500000000002</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2089.16</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2094.4899999999998</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2097.15</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2111.6799999999998</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2232.54</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2088.4899999999998</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2188.52</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2144.9899999999998</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2143.12</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2225.59</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2232.54</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2245.25</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2250.41</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2252.15</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2240.33</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2307.88</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2324.16</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2280.9299999999998</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2193.39</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2240.23</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2152.7800000000002</v>
      </c>
      <c r="ER853" s="64"/>
      <c r="ES853" s="64"/>
      <c r="ET853" s="64"/>
      <c r="EU853" s="64"/>
      <c r="EV853" s="65"/>
    </row>
    <row r="854" spans="1:152" s="29" customFormat="1" ht="15.75" customHeight="1" x14ac:dyDescent="0.2">
      <c r="A854" s="60">
        <f>$A$125</f>
        <v>45741</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2092.5</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2089.58</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2089.66</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2089.65</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2089.42</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2089.31</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2094.0300000000002</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2206.38</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2088.38</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2159.44</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2122.23</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2121.61</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2216.41</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2223.09</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2233.38</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2238.5</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2235.37</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2227.2199999999998</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2309.46</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2291.9</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2244.09</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2153.31</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2233.29</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2153.2800000000002</v>
      </c>
      <c r="ER854" s="64"/>
      <c r="ES854" s="64"/>
      <c r="ET854" s="64"/>
      <c r="EU854" s="64"/>
      <c r="EV854" s="65"/>
    </row>
    <row r="855" spans="1:152" s="29" customFormat="1" ht="15.75" customHeight="1" x14ac:dyDescent="0.2">
      <c r="A855" s="60">
        <f>$A$126</f>
        <v>45742</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2111.77</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2091.79</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2090.39</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2089.67</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2104.52</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2106.71</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2134.87</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2295.63</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2114.34</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2222.2800000000002</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2181</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2187.3000000000002</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2284.35</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2285.87</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2300.46</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2301.66</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2301.42</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2292.2600000000002</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2381.1999999999998</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2364.4899999999998</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2329.66</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2248.98</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2361.1999999999998</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2210.91</v>
      </c>
      <c r="ER855" s="64"/>
      <c r="ES855" s="64"/>
      <c r="ET855" s="64"/>
      <c r="EU855" s="64"/>
      <c r="EV855" s="65"/>
    </row>
    <row r="856" spans="1:152" s="29" customFormat="1" ht="15.75" customHeight="1" x14ac:dyDescent="0.2">
      <c r="A856" s="60">
        <f>$A$127</f>
        <v>45743</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2111.56</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2089.27</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2089.4499999999998</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2089.4</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2099.88</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2099.09</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2117.5</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2270.4499999999998</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2087.48</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2146.96</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2164.92</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2171.44</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2224.9299999999998</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2243.67</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2283.17</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2290.5100000000002</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2287.7800000000002</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2276.84</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2365.1</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2343.87</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2306.96</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2218.6</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2349.75</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2199.86</v>
      </c>
      <c r="ER856" s="64"/>
      <c r="ES856" s="64"/>
      <c r="ET856" s="64"/>
      <c r="EU856" s="64"/>
      <c r="EV856" s="65"/>
    </row>
    <row r="857" spans="1:152" s="29" customFormat="1" ht="15.75" customHeight="1" x14ac:dyDescent="0.2">
      <c r="A857" s="60">
        <f>$A$128</f>
        <v>45744</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2101.12</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2089.17</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2089.34</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2089.36</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2089.31</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2089.1799999999998</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2096.33</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2237.61</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2088.2399999999998</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2119.3200000000002</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2137.86</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2143.0700000000002</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2194.1999999999998</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2210.42</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2245.5</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2252.2399999999998</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2252.19</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2246.63</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2322.84</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2298.0100000000002</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2266.23</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2179.38</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2285.61</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2160.09</v>
      </c>
      <c r="ER857" s="64"/>
      <c r="ES857" s="64"/>
      <c r="ET857" s="64"/>
      <c r="EU857" s="64"/>
      <c r="EV857" s="65"/>
    </row>
    <row r="858" spans="1:152" s="29" customFormat="1" ht="15.75" customHeight="1" x14ac:dyDescent="0.2">
      <c r="A858" s="60">
        <f>$A$129</f>
        <v>45745</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2107.2199999999998</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2089.38</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2089.4699999999998</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2089.4499999999998</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2096.52</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2094.77</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2088.7800000000002</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2110.4899999999998</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2088.65</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2092.33</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2128.2399999999998</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2132.8000000000002</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2122.84</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2118.2399999999998</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2089.06</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2089.13</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2089.1799999999998</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2088.66</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2086.0300000000002</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2085.77</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2153.41</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2085.85</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2215.04</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2136.9699999999998</v>
      </c>
      <c r="ER858" s="64"/>
      <c r="ES858" s="64"/>
      <c r="ET858" s="64"/>
      <c r="EU858" s="64"/>
      <c r="EV858" s="65"/>
    </row>
    <row r="859" spans="1:152" s="29" customFormat="1" ht="15.75" customHeight="1" x14ac:dyDescent="0.2">
      <c r="A859" s="60">
        <f>$A$130</f>
        <v>45746</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2108.33</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2088.81</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2088.91</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2089.04</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2093.5300000000002</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2088.8200000000002</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2087.7800000000002</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2087.7399999999998</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2088.1999999999998</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2088.5100000000002</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2088.56</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2088.62</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2088.66</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2088.87</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2088.8200000000002</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2089.02</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2089.02</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2089.08</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2086.64</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2085.1799999999998</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2087.5700000000002</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2109.66</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2263.9499999999998</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2144.3200000000002</v>
      </c>
      <c r="ER859" s="64"/>
      <c r="ES859" s="64"/>
      <c r="ET859" s="64"/>
      <c r="EU859" s="64"/>
      <c r="EV859" s="65"/>
    </row>
    <row r="860" spans="1:152" s="29" customFormat="1" ht="15.75" customHeight="1" x14ac:dyDescent="0.2">
      <c r="A860" s="60">
        <f>$A$131</f>
        <v>45747</v>
      </c>
      <c r="B860" s="61"/>
      <c r="C860" s="61"/>
      <c r="D860" s="61"/>
      <c r="E860" s="61"/>
      <c r="F860" s="61"/>
      <c r="G860" s="61"/>
      <c r="H860" s="62"/>
      <c r="I860" s="63">
        <f>IF($A860="-","-",ROUND(VLOOKUP($A860+ROUND(LEFT(I$829,1)/24,5),'[1]ОАО "АТС"'!$A$57:$F$800,6,FALSE)+HLOOKUP($DL$827,'[1]Сбытовая надбавка'!$F$5:$H$6,2,FALSE),2)+'[1]Иные услуги'!$C$6+HLOOKUP($DR$826,'[1]Услуги по передаче'!$G$5:$J$7,3,FALSE))</f>
        <v>2123.85</v>
      </c>
      <c r="J860" s="64"/>
      <c r="K860" s="64"/>
      <c r="L860" s="64"/>
      <c r="M860" s="64"/>
      <c r="N860" s="65"/>
      <c r="O860" s="63">
        <f>IF($A860="-","-",ROUND(VLOOKUP($A860+ROUND(LEFT(O$829,1)/24,5),'[1]ОАО "АТС"'!$A$57:$F$800,6,FALSE)+HLOOKUP($DL$827,'[1]Сбытовая надбавка'!$F$5:$H$6,2,FALSE),2)+'[1]Иные услуги'!$C$6+HLOOKUP($DR$826,'[1]Услуги по передаче'!$G$5:$J$7,3,FALSE))</f>
        <v>2089.02</v>
      </c>
      <c r="P860" s="64"/>
      <c r="Q860" s="64"/>
      <c r="R860" s="64"/>
      <c r="S860" s="64"/>
      <c r="T860" s="65"/>
      <c r="U860" s="63">
        <f>IF($A860="-","-",ROUND(VLOOKUP($A860+ROUND(LEFT(U$829,1)/24,5),'[1]ОАО "АТС"'!$A$57:$F$800,6,FALSE)+HLOOKUP($DL$827,'[1]Сбытовая надбавка'!$F$5:$H$6,2,FALSE),2)+'[1]Иные услуги'!$C$6+HLOOKUP($DR$826,'[1]Услуги по передаче'!$G$5:$J$7,3,FALSE))</f>
        <v>2089.2600000000002</v>
      </c>
      <c r="V860" s="64"/>
      <c r="W860" s="64"/>
      <c r="X860" s="64"/>
      <c r="Y860" s="64"/>
      <c r="Z860" s="65"/>
      <c r="AA860" s="63">
        <f>IF($A860="-","-",ROUND(VLOOKUP($A860+ROUND(LEFT(AA$829,1)/24,5),'[1]ОАО "АТС"'!$A$57:$F$800,6,FALSE)+HLOOKUP($DL$827,'[1]Сбытовая надбавка'!$F$5:$H$6,2,FALSE),2)+'[1]Иные услуги'!$C$6+HLOOKUP($DR$826,'[1]Услуги по передаче'!$G$5:$J$7,3,FALSE))</f>
        <v>2089.3000000000002</v>
      </c>
      <c r="AB860" s="64"/>
      <c r="AC860" s="64"/>
      <c r="AD860" s="64"/>
      <c r="AE860" s="64"/>
      <c r="AF860" s="65"/>
      <c r="AG860" s="63">
        <f>IF($A860="-","-",ROUND(VLOOKUP($A860+ROUND(LEFT(AG$829,1)/24,5),'[1]ОАО "АТС"'!$A$57:$F$800,6,FALSE)+HLOOKUP($DL$827,'[1]Сбытовая надбавка'!$F$5:$H$6,2,FALSE),2)+'[1]Иные услуги'!$C$6+HLOOKUP($DR$826,'[1]Услуги по передаче'!$G$5:$J$7,3,FALSE))</f>
        <v>2095.0700000000002</v>
      </c>
      <c r="AH860" s="64"/>
      <c r="AI860" s="64"/>
      <c r="AJ860" s="64"/>
      <c r="AK860" s="64"/>
      <c r="AL860" s="65"/>
      <c r="AM860" s="63">
        <f>IF($A860="-","-",ROUND(VLOOKUP($A860+ROUND(LEFT(AM$829,1)/24,5),'[1]ОАО "АТС"'!$A$57:$F$800,6,FALSE)+HLOOKUP($DL$827,'[1]Сбытовая надбавка'!$F$5:$H$6,2,FALSE),2)+'[1]Иные услуги'!$C$6+HLOOKUP($DR$826,'[1]Услуги по передаче'!$G$5:$J$7,3,FALSE))</f>
        <v>2091.31</v>
      </c>
      <c r="AN860" s="64"/>
      <c r="AO860" s="64"/>
      <c r="AP860" s="64"/>
      <c r="AQ860" s="64"/>
      <c r="AR860" s="65"/>
      <c r="AS860" s="63">
        <f>IF($A860="-","-",ROUND(VLOOKUP($A860+ROUND(LEFT(AS$829,1)/24,5),'[1]ОАО "АТС"'!$A$57:$F$800,6,FALSE)+HLOOKUP($DL$827,'[1]Сбытовая надбавка'!$F$5:$H$6,2,FALSE),2)+'[1]Иные услуги'!$C$6+HLOOKUP($DR$826,'[1]Услуги по передаче'!$G$5:$J$7,3,FALSE))</f>
        <v>2088.19</v>
      </c>
      <c r="AT860" s="64"/>
      <c r="AU860" s="64"/>
      <c r="AV860" s="64"/>
      <c r="AW860" s="64"/>
      <c r="AX860" s="65"/>
      <c r="AY860" s="63">
        <f>IF($A860="-","-",ROUND(VLOOKUP($A860+ROUND(LEFT(AY$829,1)/24,5),'[1]ОАО "АТС"'!$A$57:$F$800,6,FALSE)+HLOOKUP($DL$827,'[1]Сбытовая надбавка'!$F$5:$H$6,2,FALSE),2)+'[1]Иные услуги'!$C$6+HLOOKUP($DR$826,'[1]Услуги по передаче'!$G$5:$J$7,3,FALSE))</f>
        <v>2132.71</v>
      </c>
      <c r="AZ860" s="64"/>
      <c r="BA860" s="64"/>
      <c r="BB860" s="64"/>
      <c r="BC860" s="64"/>
      <c r="BD860" s="65"/>
      <c r="BE860" s="63">
        <f>IF($A860="-","-",ROUND(VLOOKUP($A860+ROUND(LEFT(BE$829,1)/24,5),'[1]ОАО "АТС"'!$A$57:$F$800,6,FALSE)+HLOOKUP($DL$827,'[1]Сбытовая надбавка'!$F$5:$H$6,2,FALSE),2)+'[1]Иные услуги'!$C$6+HLOOKUP($DR$826,'[1]Услуги по передаче'!$G$5:$J$7,3,FALSE))</f>
        <v>2088.19</v>
      </c>
      <c r="BF860" s="64"/>
      <c r="BG860" s="64"/>
      <c r="BH860" s="64"/>
      <c r="BI860" s="64"/>
      <c r="BJ860" s="65"/>
      <c r="BK860" s="63">
        <f>IF($A860="-","-",ROUND(VLOOKUP($A860+ROUND(LEFT(BK$829,1)/24,5),'[1]ОАО "АТС"'!$A$57:$F$800,6,FALSE)+HLOOKUP($DL$827,'[1]Сбытовая надбавка'!$F$5:$H$6,2,FALSE),2)+'[1]Иные услуги'!$C$6+HLOOKUP($DR$826,'[1]Услуги по передаче'!$G$5:$J$7,3,FALSE))</f>
        <v>2092.7199999999998</v>
      </c>
      <c r="BL860" s="64"/>
      <c r="BM860" s="64"/>
      <c r="BN860" s="64"/>
      <c r="BO860" s="64"/>
      <c r="BP860" s="65"/>
      <c r="BQ860" s="63">
        <f>IF($A860="-","-",ROUND(VLOOKUP($A860+ROUND(LEFT(BQ$829,2)/24,5),'[1]ОАО "АТС"'!$A$57:$F$800,6,FALSE)+HLOOKUP($DL$827,'[1]Сбытовая надбавка'!$F$5:$H$6,2,FALSE),2)+'[1]Иные услуги'!$C$6+HLOOKUP($DR$826,'[1]Услуги по передаче'!$G$5:$J$7,3,FALSE))</f>
        <v>2140.41</v>
      </c>
      <c r="BR860" s="64"/>
      <c r="BS860" s="64"/>
      <c r="BT860" s="64"/>
      <c r="BU860" s="64"/>
      <c r="BV860" s="65"/>
      <c r="BW860" s="63">
        <f>IF($A860="-","-",ROUND(VLOOKUP($A860+ROUND(LEFT(BW$829,2)/24,5),'[1]ОАО "АТС"'!$A$57:$F$800,6,FALSE)+HLOOKUP($DL$827,'[1]Сбытовая надбавка'!$F$5:$H$6,2,FALSE),2)+'[1]Иные услуги'!$C$6+HLOOKUP($DR$826,'[1]Услуги по передаче'!$G$5:$J$7,3,FALSE))</f>
        <v>2146.16</v>
      </c>
      <c r="BX860" s="64"/>
      <c r="BY860" s="64"/>
      <c r="BZ860" s="64"/>
      <c r="CA860" s="64"/>
      <c r="CB860" s="65"/>
      <c r="CC860" s="63">
        <f>IF($A860="-","-",ROUND(VLOOKUP($A860+ROUND(LEFT(CC$829,2)/24,5),'[1]ОАО "АТС"'!$A$57:$F$800,6,FALSE)+HLOOKUP($DL$827,'[1]Сбытовая надбавка'!$F$5:$H$6,2,FALSE),2)+'[1]Иные услуги'!$C$6+HLOOKUP($DR$826,'[1]Услуги по передаче'!$G$5:$J$7,3,FALSE))</f>
        <v>2133.37</v>
      </c>
      <c r="CD860" s="64"/>
      <c r="CE860" s="64"/>
      <c r="CF860" s="64"/>
      <c r="CG860" s="64"/>
      <c r="CH860" s="65"/>
      <c r="CI860" s="63">
        <f>IF($A860="-","-",ROUND(VLOOKUP($A860+ROUND(LEFT(CI$829,2)/24,5),'[1]ОАО "АТС"'!$A$57:$F$800,6,FALSE)+HLOOKUP($DL$827,'[1]Сбытовая надбавка'!$F$5:$H$6,2,FALSE),2)+'[1]Иные услуги'!$C$6+HLOOKUP($DR$826,'[1]Услуги по передаче'!$G$5:$J$7,3,FALSE))</f>
        <v>2126.66</v>
      </c>
      <c r="CJ860" s="64"/>
      <c r="CK860" s="64"/>
      <c r="CL860" s="64"/>
      <c r="CM860" s="64"/>
      <c r="CN860" s="65"/>
      <c r="CO860" s="63">
        <f>IF($A860="-","-",ROUND(VLOOKUP($A860+ROUND(LEFT(CO$829,2)/24,5),'[1]ОАО "АТС"'!$A$57:$F$800,6,FALSE)+HLOOKUP($DL$827,'[1]Сбытовая надбавка'!$F$5:$H$6,2,FALSE),2)+'[1]Иные услуги'!$C$6+HLOOKUP($DR$826,'[1]Услуги по передаче'!$G$5:$J$7,3,FALSE))</f>
        <v>2087.66</v>
      </c>
      <c r="CP860" s="64"/>
      <c r="CQ860" s="64"/>
      <c r="CR860" s="64"/>
      <c r="CS860" s="64"/>
      <c r="CT860" s="65"/>
      <c r="CU860" s="63">
        <f>IF($A860="-","-",ROUND(VLOOKUP($A860+ROUND(LEFT(CU$829,2)/24,5),'[1]ОАО "АТС"'!$A$57:$F$800,6,FALSE)+HLOOKUP($DL$827,'[1]Сбытовая надбавка'!$F$5:$H$6,2,FALSE),2)+'[1]Иные услуги'!$C$6+HLOOKUP($DR$826,'[1]Услуги по передаче'!$G$5:$J$7,3,FALSE))</f>
        <v>2087.48</v>
      </c>
      <c r="CV860" s="64"/>
      <c r="CW860" s="64"/>
      <c r="CX860" s="64"/>
      <c r="CY860" s="64"/>
      <c r="CZ860" s="65"/>
      <c r="DA860" s="63">
        <f>IF($A860="-","-",ROUND(VLOOKUP($A860+ROUND(LEFT(DA$829,2)/24,5),'[1]ОАО "АТС"'!$A$57:$F$800,6,FALSE)+HLOOKUP($DL$827,'[1]Сбытовая надбавка'!$F$5:$H$6,2,FALSE),2)+'[1]Иные услуги'!$C$6+HLOOKUP($DR$826,'[1]Услуги по передаче'!$G$5:$J$7,3,FALSE))</f>
        <v>2087.91</v>
      </c>
      <c r="DB860" s="64"/>
      <c r="DC860" s="64"/>
      <c r="DD860" s="64"/>
      <c r="DE860" s="64"/>
      <c r="DF860" s="65"/>
      <c r="DG860" s="63">
        <f>IF($A860="-","-",ROUND(VLOOKUP($A860+ROUND(LEFT(DG$829,2)/24,5),'[1]ОАО "АТС"'!$A$57:$F$800,6,FALSE)+HLOOKUP($DL$827,'[1]Сбытовая надбавка'!$F$5:$H$6,2,FALSE),2)+'[1]Иные услуги'!$C$6+HLOOKUP($DR$826,'[1]Услуги по передаче'!$G$5:$J$7,3,FALSE))</f>
        <v>2088.5100000000002</v>
      </c>
      <c r="DH860" s="64"/>
      <c r="DI860" s="64"/>
      <c r="DJ860" s="64"/>
      <c r="DK860" s="64"/>
      <c r="DL860" s="65"/>
      <c r="DM860" s="63">
        <f>IF($A860="-","-",ROUND(VLOOKUP($A860+ROUND(LEFT(DM$829,2)/24,5),'[1]ОАО "АТС"'!$A$57:$F$800,6,FALSE)+HLOOKUP($DL$827,'[1]Сбытовая надбавка'!$F$5:$H$6,2,FALSE),2)+'[1]Иные услуги'!$C$6+HLOOKUP($DR$826,'[1]Услуги по передаче'!$G$5:$J$7,3,FALSE))</f>
        <v>2086.23</v>
      </c>
      <c r="DN860" s="64"/>
      <c r="DO860" s="64"/>
      <c r="DP860" s="64"/>
      <c r="DQ860" s="64"/>
      <c r="DR860" s="65"/>
      <c r="DS860" s="63">
        <f>IF($A860="-","-",ROUND(VLOOKUP($A860+ROUND(LEFT(DS$829,2)/24,5),'[1]ОАО "АТС"'!$A$57:$F$800,6,FALSE)+HLOOKUP($DL$827,'[1]Сбытовая надбавка'!$F$5:$H$6,2,FALSE),2)+'[1]Иные услуги'!$C$6+HLOOKUP($DR$826,'[1]Услуги по передаче'!$G$5:$J$7,3,FALSE))</f>
        <v>2085.63</v>
      </c>
      <c r="DT860" s="64"/>
      <c r="DU860" s="64"/>
      <c r="DV860" s="64"/>
      <c r="DW860" s="64"/>
      <c r="DX860" s="65"/>
      <c r="DY860" s="63">
        <f>IF($A860="-","-",ROUND(VLOOKUP($A860+ROUND(LEFT(DY$829,2)/24,5),'[1]ОАО "АТС"'!$A$57:$F$800,6,FALSE)+HLOOKUP($DL$827,'[1]Сбытовая надбавка'!$F$5:$H$6,2,FALSE),2)+'[1]Иные услуги'!$C$6+HLOOKUP($DR$826,'[1]Услуги по передаче'!$G$5:$J$7,3,FALSE))</f>
        <v>2166.48</v>
      </c>
      <c r="DZ860" s="64"/>
      <c r="EA860" s="64"/>
      <c r="EB860" s="64"/>
      <c r="EC860" s="64"/>
      <c r="ED860" s="65"/>
      <c r="EE860" s="63">
        <f>IF($A860="-","-",ROUND(VLOOKUP($A860+ROUND(LEFT(EE$829,2)/24,5),'[1]ОАО "АТС"'!$A$57:$F$800,6,FALSE)+HLOOKUP($DL$827,'[1]Сбытовая надбавка'!$F$5:$H$6,2,FALSE),2)+'[1]Иные услуги'!$C$6+HLOOKUP($DR$826,'[1]Услуги по передаче'!$G$5:$J$7,3,FALSE))</f>
        <v>2086.6999999999998</v>
      </c>
      <c r="EF860" s="64"/>
      <c r="EG860" s="64"/>
      <c r="EH860" s="64"/>
      <c r="EI860" s="64"/>
      <c r="EJ860" s="65"/>
      <c r="EK860" s="63">
        <f>IF($A860="-","-",ROUND(VLOOKUP($A860+ROUND(LEFT(EK$829,2)/24,5),'[1]ОАО "АТС"'!$A$57:$F$800,6,FALSE)+HLOOKUP($DL$827,'[1]Сбытовая надбавка'!$F$5:$H$6,2,FALSE),2)+'[1]Иные услуги'!$C$6+HLOOKUP($DR$826,'[1]Услуги по передаче'!$G$5:$J$7,3,FALSE))</f>
        <v>2278.67</v>
      </c>
      <c r="EL860" s="64"/>
      <c r="EM860" s="64"/>
      <c r="EN860" s="64"/>
      <c r="EO860" s="64"/>
      <c r="EP860" s="65"/>
      <c r="EQ860" s="63">
        <f>IF($A860="-","-",ROUND(VLOOKUP($A860+ROUND(LEFT(EQ$829,2)/24,5),'[1]ОАО "АТС"'!$A$57:$F$800,6,FALSE)+HLOOKUP($DL$827,'[1]Сбытовая надбавка'!$F$5:$H$6,2,FALSE),2)+'[1]Иные услуги'!$C$6+HLOOKUP($DR$826,'[1]Услуги по передаче'!$G$5:$J$7,3,FALSE))</f>
        <v>2133.61</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45717</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3082.5200000000004</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2990.4700000000003</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2951.87</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2941.2200000000003</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2945.3999999999996</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2986.0600000000004</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3145.24</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3192.04</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2979.0299999999997</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3088.8500000000004</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3174.3</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3189.59</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3146.63</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3149.8900000000003</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3140.79</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3145.79</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3143.76</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3158.1000000000004</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3373.55</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3379.3</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3259.84</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3233.41</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3179.3199999999997</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3126.42</v>
      </c>
      <c r="ER866" s="64"/>
      <c r="ES866" s="64"/>
      <c r="ET866" s="64"/>
      <c r="EU866" s="64"/>
      <c r="EV866" s="65"/>
    </row>
    <row r="867" spans="1:152" s="29" customFormat="1" ht="15.75" customHeight="1" x14ac:dyDescent="0.2">
      <c r="A867" s="60">
        <f>$A$102</f>
        <v>45718</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3039.3199999999997</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2956.5299999999997</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2910.87</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2902.8599999999997</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2925.71</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2960.8900000000003</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3092.05</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3161.3100000000004</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2919.8</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3019.2799999999997</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3100.29</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3111.9799999999996</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3130.01</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3121.0299999999997</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3119.05</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3087.8999999999996</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3096.88</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3130.5699999999997</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3279.6499999999996</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3311.5</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3288.88</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3247.6800000000003</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3264.8</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3166.5299999999997</v>
      </c>
      <c r="ER867" s="64"/>
      <c r="ES867" s="64"/>
      <c r="ET867" s="64"/>
      <c r="EU867" s="64"/>
      <c r="EV867" s="65"/>
    </row>
    <row r="868" spans="1:152" s="29" customFormat="1" ht="15.75" customHeight="1" x14ac:dyDescent="0.2">
      <c r="A868" s="60">
        <f>$A$103</f>
        <v>45719</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3048.51</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2974.0699999999997</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2930.42</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2923.21</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2941.21</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3020.6499999999996</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3196.1000000000004</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3409.33</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3165.8</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3360.6800000000003</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3482.09</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3479.2200000000003</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3474.7799999999997</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3464.5</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3340.54</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3321.51</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3295.3199999999997</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3272.5600000000004</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3450.0200000000004</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3481.84</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3358.04</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3327.3999999999996</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3246.08</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3141.71</v>
      </c>
      <c r="ER868" s="64"/>
      <c r="ES868" s="64"/>
      <c r="ET868" s="64"/>
      <c r="EU868" s="64"/>
      <c r="EV868" s="65"/>
    </row>
    <row r="869" spans="1:152" s="29" customFormat="1" ht="15.75" customHeight="1" x14ac:dyDescent="0.2">
      <c r="A869" s="60">
        <f>$A$104</f>
        <v>45720</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2978.76</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2917.6400000000003</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2881.7</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2878.74</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2902.2700000000004</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2952.6099999999997</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3106.16</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3251.7700000000004</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3045.26</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3155.24</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3206</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3201.2700000000004</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3208.1499999999996</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3209.79</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3214</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3196.21</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3178.04</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3182.4399999999996</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3271.09</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3265</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3247.3900000000003</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3175.76</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3168.6800000000003</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3001.5699999999997</v>
      </c>
      <c r="ER869" s="64"/>
      <c r="ES869" s="64"/>
      <c r="ET869" s="64"/>
      <c r="EU869" s="64"/>
      <c r="EV869" s="65"/>
    </row>
    <row r="870" spans="1:152" s="29" customFormat="1" ht="15.75" customHeight="1" x14ac:dyDescent="0.2">
      <c r="A870" s="60">
        <f>$A$105</f>
        <v>45721</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2865.7200000000003</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2841.88</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2834.2299999999996</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2840.5299999999997</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2843.25</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2884.05</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3054.74</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3225.63</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3033.41</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3157.3</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3207.8599999999997</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3230.21</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3203.8900000000003</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3201.34</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3208.5699999999997</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3192.17</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3178.34</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3189.5200000000004</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3280.5600000000004</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3280.96</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3266.4300000000003</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3158.8500000000004</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3164.95</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3013.99</v>
      </c>
      <c r="ER870" s="64"/>
      <c r="ES870" s="64"/>
      <c r="ET870" s="64"/>
      <c r="EU870" s="64"/>
      <c r="EV870" s="65"/>
    </row>
    <row r="871" spans="1:152" s="29" customFormat="1" ht="15.75" customHeight="1" x14ac:dyDescent="0.2">
      <c r="A871" s="60">
        <f>$A$106</f>
        <v>45722</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2984.3900000000003</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2948</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2921.17</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2915.5</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2924.12</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2972.5200000000004</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3175.3199999999997</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3378.3999999999996</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3049.67</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3406.2799999999997</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3533.76</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3564.21</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3558.6099999999997</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3551.5699999999997</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3533.87</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3493.1899999999996</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3453.1000000000004</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3187.6800000000003</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3292.66</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3335.2700000000004</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3553.66</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3426.9300000000003</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3302.3599999999997</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3139.9399999999996</v>
      </c>
      <c r="ER871" s="64"/>
      <c r="ES871" s="64"/>
      <c r="ET871" s="64"/>
      <c r="EU871" s="64"/>
      <c r="EV871" s="65"/>
    </row>
    <row r="872" spans="1:152" s="29" customFormat="1" ht="15.75" customHeight="1" x14ac:dyDescent="0.2">
      <c r="A872" s="60">
        <f>$A$107</f>
        <v>45723</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3017.13</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2947.9300000000003</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2920.7299999999996</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2914.95</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2933.6099999999997</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3006.2200000000003</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3226.84</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3318.6000000000004</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3021.87</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3365.26</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3506.42</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3538</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3523.55</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3555.6000000000004</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3546</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3507.01</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3466.63</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3281.3900000000003</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3365.16</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3707.17</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3560.8999999999996</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3433.08</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3333.6899999999996</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3148.7200000000003</v>
      </c>
      <c r="ER872" s="64"/>
      <c r="ES872" s="64"/>
      <c r="ET872" s="64"/>
      <c r="EU872" s="64"/>
      <c r="EV872" s="65"/>
    </row>
    <row r="873" spans="1:152" s="29" customFormat="1" ht="15.75" customHeight="1" x14ac:dyDescent="0.2">
      <c r="A873" s="60">
        <f>$A$108</f>
        <v>45724</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3049.4799999999996</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2998.3999999999996</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2968.9300000000003</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2959.5299999999997</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2967.8</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3003.5699999999997</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3220.62</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3497.3100000000004</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2947.84</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3214.76</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3378.2799999999997</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3409.4700000000003</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3414.55</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3431.4300000000003</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3378.8500000000004</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3364.66</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3367.96</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3454.63</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3736.34</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3647.12</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3485.9700000000003</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3384.51</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3324.1800000000003</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3180.16</v>
      </c>
      <c r="ER873" s="64"/>
      <c r="ES873" s="64"/>
      <c r="ET873" s="64"/>
      <c r="EU873" s="64"/>
      <c r="EV873" s="65"/>
    </row>
    <row r="874" spans="1:152" s="29" customFormat="1" ht="15.75" customHeight="1" x14ac:dyDescent="0.2">
      <c r="A874" s="60">
        <f>$A$109</f>
        <v>45725</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3112.26</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3060.1800000000003</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2901.1400000000003</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2878.63</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2882.58</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2940.0299999999997</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3018.55</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3034.3199999999997</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2819.5299999999997</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3048.05</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3189.24</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3238.2200000000003</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3241.4300000000003</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3242.75</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3236.51</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3224.37</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3380.5600000000004</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3531.12</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3171.3900000000003</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3601.1000000000004</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3491.34</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3340.92</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3451.38</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3270.5600000000004</v>
      </c>
      <c r="ER874" s="64"/>
      <c r="ES874" s="64"/>
      <c r="ET874" s="64"/>
      <c r="EU874" s="64"/>
      <c r="EV874" s="65"/>
    </row>
    <row r="875" spans="1:152" s="29" customFormat="1" ht="15.75" customHeight="1" x14ac:dyDescent="0.2">
      <c r="A875" s="60">
        <f>$A$110</f>
        <v>45726</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3043.45</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2997.8500000000004</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2928.99</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2921.2700000000004</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2933.5</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3000.7</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3229.2299999999996</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3633.79</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3028.2200000000003</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3192.6400000000003</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3224.16</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3542.2299999999996</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3232.3900000000003</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3254</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3575.79</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3272.0299999999997</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3505.17</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3575.55</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3339.5600000000004</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3401.3599999999997</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3606.2200000000003</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3441.3100000000004</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3458.12</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3239.3100000000004</v>
      </c>
      <c r="ER875" s="64"/>
      <c r="ES875" s="64"/>
      <c r="ET875" s="64"/>
      <c r="EU875" s="64"/>
      <c r="EV875" s="65"/>
    </row>
    <row r="876" spans="1:152" s="29" customFormat="1" ht="15.75" customHeight="1" x14ac:dyDescent="0.2">
      <c r="A876" s="60">
        <f>$A$111</f>
        <v>45727</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2942.4399999999996</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2859.59</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2893.76</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2887.01</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2901.66</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2957.2299999999996</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3160.75</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3292.4300000000003</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2967.4700000000003</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3339.5200000000004</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3146.09</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3170.54</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3180.75</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3187.84</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3532.8999999999996</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3509.6099999999997</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3465.2799999999997</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3535.88</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3256.59</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3264.84</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3275.88</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3408.6800000000003</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3443.7799999999997</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3218.8199999999997</v>
      </c>
      <c r="ER876" s="64"/>
      <c r="ES876" s="64"/>
      <c r="ET876" s="64"/>
      <c r="EU876" s="64"/>
      <c r="EV876" s="65"/>
    </row>
    <row r="877" spans="1:152" s="29" customFormat="1" ht="15.75" customHeight="1" x14ac:dyDescent="0.2">
      <c r="A877" s="60">
        <f>$A$112</f>
        <v>45728</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2883.51</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2856.3100000000004</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2848.99</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2844.2799999999997</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2865.3900000000003</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2886.4300000000003</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2980.0699999999997</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3092.33</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2910.3</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2998.2299999999996</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3010.7</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3011.3</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2983.04</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2973.7799999999997</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2951.6499999999996</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2940.74</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2923.6899999999996</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2922.24</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3009.26</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3039.7799999999997</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3008.4700000000003</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2924.29</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3068.24</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2934.63</v>
      </c>
      <c r="ER877" s="64"/>
      <c r="ES877" s="64"/>
      <c r="ET877" s="64"/>
      <c r="EU877" s="64"/>
      <c r="EV877" s="65"/>
    </row>
    <row r="878" spans="1:152" s="29" customFormat="1" ht="15.75" customHeight="1" x14ac:dyDescent="0.2">
      <c r="A878" s="60">
        <f>$A$113</f>
        <v>45729</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2864.1000000000004</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2842.46</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2836.3599999999997</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2832.4700000000003</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2856.88</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2875.5600000000004</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2960.2799999999997</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3061.7200000000003</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2896.1899999999996</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2995.79</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3044.6800000000003</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3039.3900000000003</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3018.49</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3004.7700000000004</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3003.41</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3000.92</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2989.83</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2979.41</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3076.9300000000003</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3076.7</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3043.7299999999996</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2961.99</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3069.6400000000003</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2927.08</v>
      </c>
      <c r="ER878" s="64"/>
      <c r="ES878" s="64"/>
      <c r="ET878" s="64"/>
      <c r="EU878" s="64"/>
      <c r="EV878" s="65"/>
    </row>
    <row r="879" spans="1:152" s="29" customFormat="1" ht="15.75" customHeight="1" x14ac:dyDescent="0.2">
      <c r="A879" s="60">
        <f>$A$114</f>
        <v>45730</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2865.3999999999996</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2846.96</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2840.7299999999996</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2840.75</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2863.2700000000004</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2873.12</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2945.74</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3071.96</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2896.04</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2992.71</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3003.1000000000004</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3003.5</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2965.2799999999997</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2955.3199999999997</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2948.62</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2939.79</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2922.8199999999997</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2922.6400000000003</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3034.2799999999997</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3065.63</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3030.3100000000004</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2961.37</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3088.9700000000003</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2964.87</v>
      </c>
      <c r="ER879" s="64"/>
      <c r="ES879" s="64"/>
      <c r="ET879" s="64"/>
      <c r="EU879" s="64"/>
      <c r="EV879" s="65"/>
    </row>
    <row r="880" spans="1:152" s="29" customFormat="1" ht="15.75" customHeight="1" x14ac:dyDescent="0.2">
      <c r="A880" s="60">
        <f>$A$115</f>
        <v>45731</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2904.12</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2859.05</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2827.76</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2822.49</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2879.8900000000003</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2877.3900000000003</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2846.45</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2920.49</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2820.6499999999996</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2821.0200000000004</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2838.8599999999997</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2848.41</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2835.0299999999997</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2821.3500000000004</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2821.91</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2822.7799999999997</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2822.6099999999997</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2822.66</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2855.12</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2899.84</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2841.4300000000003</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2817.95</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3050.1899999999996</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2937.08</v>
      </c>
      <c r="ER880" s="64"/>
      <c r="ES880" s="64"/>
      <c r="ET880" s="64"/>
      <c r="EU880" s="64"/>
      <c r="EV880" s="65"/>
    </row>
    <row r="881" spans="1:152" s="29" customFormat="1" ht="15.75" customHeight="1" x14ac:dyDescent="0.2">
      <c r="A881" s="60">
        <f>$A$116</f>
        <v>45732</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2837.96</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2823.1499999999996</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2823.29</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2823.3199999999997</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2826.7299999999996</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2825.84</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2822.33</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2822</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2822.24</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2822.09</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2822.1899999999996</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2822.0699999999997</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2822.25</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2822.2799999999997</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2822.75</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2823.1800000000003</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2823.2299999999996</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2823.2299999999996</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2840.96</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2864.4399999999996</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2845.6400000000003</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2819.3599999999997</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2930.3199999999997</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2863.2</v>
      </c>
      <c r="ER881" s="64"/>
      <c r="ES881" s="64"/>
      <c r="ET881" s="64"/>
      <c r="EU881" s="64"/>
      <c r="EV881" s="65"/>
    </row>
    <row r="882" spans="1:152" s="29" customFormat="1" ht="15.75" customHeight="1" x14ac:dyDescent="0.2">
      <c r="A882" s="60">
        <f>$A$117</f>
        <v>45733</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2847.08</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2830.9399999999996</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2825.09</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2823.3</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2836.04</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2846</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2867.7799999999997</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3007.76</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2822.05</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2890.1400000000003</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2916.3500000000004</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2902.5200000000004</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2863.5699999999997</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2856.12</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2838.4700000000003</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2830.17</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2833.1800000000003</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2840.3999999999996</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2931.16</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2965.6000000000004</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2912.4399999999996</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2819.3500000000004</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3006.08</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2925.1000000000004</v>
      </c>
      <c r="ER882" s="64"/>
      <c r="ES882" s="64"/>
      <c r="ET882" s="64"/>
      <c r="EU882" s="64"/>
      <c r="EV882" s="65"/>
    </row>
    <row r="883" spans="1:152" s="29" customFormat="1" ht="15.75" customHeight="1" x14ac:dyDescent="0.2">
      <c r="A883" s="60">
        <f>$A$118</f>
        <v>45734</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2904.54</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2854.9300000000003</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2846.79</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2838.29</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2866.3900000000003</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2878.74</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2926.3500000000004</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3028.2700000000004</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2827.63</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2906.21</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2931.88</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2922.5</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2885.55</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2880.25</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2864.01</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2847.92</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2852.2299999999996</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2856.58</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2934.5699999999997</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2978.79</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2931.7799999999997</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2848.6000000000004</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2923.1800000000003</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2845.13</v>
      </c>
      <c r="ER883" s="64"/>
      <c r="ES883" s="64"/>
      <c r="ET883" s="64"/>
      <c r="EU883" s="64"/>
      <c r="EV883" s="65"/>
    </row>
    <row r="884" spans="1:152" s="29" customFormat="1" ht="15.75" customHeight="1" x14ac:dyDescent="0.2">
      <c r="A884" s="60">
        <f>$A$119</f>
        <v>45735</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2832.01</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2829.5600000000004</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2827.7700000000004</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2826.7799999999997</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2828.96</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2899.67</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2955.7</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3041.04</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2873.45</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2964.17</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3003.6400000000003</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2998.7700000000004</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2981.0200000000004</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2966.7700000000004</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2964.3</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2963.1000000000004</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2954.67</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2949.9799999999996</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3033.95</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3032.5299999999997</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2999.08</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2921.75</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3003.0299999999997</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2941.8100000000004</v>
      </c>
      <c r="ER884" s="64"/>
      <c r="ES884" s="64"/>
      <c r="ET884" s="64"/>
      <c r="EU884" s="64"/>
      <c r="EV884" s="65"/>
    </row>
    <row r="885" spans="1:152" s="29" customFormat="1" ht="15.75" customHeight="1" x14ac:dyDescent="0.2">
      <c r="A885" s="60">
        <f>$A$120</f>
        <v>45736</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2855.8199999999997</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2831.91</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2822.67</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2822.71</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2864.4799999999996</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2843.8</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2873.8199999999997</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3032.16</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2848.67</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2951.1400000000003</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2954.3</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2943.6400000000003</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2913.4399999999996</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2918.75</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2917.9399999999996</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2931.2700000000004</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2923.25</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2907.8100000000004</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3003.29</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3053.99</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3012.3999999999996</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2940.25</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3003.4700000000003</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2898.38</v>
      </c>
      <c r="ER885" s="64"/>
      <c r="ES885" s="64"/>
      <c r="ET885" s="64"/>
      <c r="EU885" s="64"/>
      <c r="EV885" s="65"/>
    </row>
    <row r="886" spans="1:152" s="29" customFormat="1" ht="15.75" customHeight="1" x14ac:dyDescent="0.2">
      <c r="A886" s="60">
        <f>$A$121</f>
        <v>45737</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2853.74</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2829.0699999999997</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2823.37</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2823.3199999999997</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2837</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2838.67</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2866.59</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3009.1899999999996</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2841.8999999999996</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2936.8599999999997</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2969.25</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2949.1499999999996</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2923.6099999999997</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2928.9700000000003</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2933.51</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2942.3</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2943.2299999999996</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2979.8100000000004</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3068.9799999999996</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3046.9799999999996</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3023.5699999999997</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2928.6800000000003</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3049.3500000000004</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2920.5600000000004</v>
      </c>
      <c r="ER886" s="64"/>
      <c r="ES886" s="64"/>
      <c r="ET886" s="64"/>
      <c r="EU886" s="64"/>
      <c r="EV886" s="65"/>
    </row>
    <row r="887" spans="1:152" s="29" customFormat="1" ht="15.75" customHeight="1" x14ac:dyDescent="0.2">
      <c r="A887" s="60">
        <f>$A$122</f>
        <v>45738</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2854.4399999999996</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2824.8199999999997</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2823.13</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2823.2200000000003</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2838.3</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2831.09</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2822.79</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2863.49</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2822.54</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2836.5600000000004</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2879.6099999999997</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2885.3599999999997</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2873.05</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2867.2</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2822.91</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2823.0600000000004</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2823.0699999999997</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2823.05</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2818.96</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2820.8900000000003</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2921.6099999999997</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2826.7700000000004</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3032.83</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2925.0699999999997</v>
      </c>
      <c r="ER887" s="64"/>
      <c r="ES887" s="64"/>
      <c r="ET887" s="64"/>
      <c r="EU887" s="64"/>
      <c r="EV887" s="65"/>
    </row>
    <row r="888" spans="1:152" s="29" customFormat="1" ht="15.75" customHeight="1" x14ac:dyDescent="0.2">
      <c r="A888" s="60">
        <f>$A$123</f>
        <v>45739</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2851.5699999999997</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2823.1400000000003</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2823.34</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2823.2700000000004</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2829.8900000000003</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2823.1000000000004</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2822.33</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2821.83</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2821.8900000000003</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2822.1400000000003</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2822.34</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2822.29</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2822.34</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2822.4300000000003</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2822.8100000000004</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2822.8199999999997</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2822.96</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2823.0200000000004</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2818.6899999999996</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2820.2</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2820.13</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2838.24</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3005.46</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2917.99</v>
      </c>
      <c r="ER888" s="64"/>
      <c r="ES888" s="64"/>
      <c r="ET888" s="64"/>
      <c r="EU888" s="64"/>
      <c r="EV888" s="65"/>
    </row>
    <row r="889" spans="1:152" s="29" customFormat="1" ht="15.75" customHeight="1" x14ac:dyDescent="0.2">
      <c r="A889" s="60">
        <f>$A$124</f>
        <v>45740</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2838.7299999999996</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2823.6000000000004</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2823.7299999999996</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2823.34</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2828.67</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2831.33</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2845.8599999999997</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2966.7200000000003</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2822.67</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2922.7</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2879.17</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2877.3</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2959.7700000000004</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2966.7200000000003</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2979.4300000000003</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2984.59</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2986.33</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2974.51</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3042.0600000000004</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3058.34</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3015.1099999999997</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2927.5699999999997</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2974.41</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2886.96</v>
      </c>
      <c r="ER889" s="64"/>
      <c r="ES889" s="64"/>
      <c r="ET889" s="64"/>
      <c r="EU889" s="64"/>
      <c r="EV889" s="65"/>
    </row>
    <row r="890" spans="1:152" s="29" customFormat="1" ht="15.75" customHeight="1" x14ac:dyDescent="0.2">
      <c r="A890" s="60">
        <f>$A$125</f>
        <v>45741</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2826.6800000000003</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2823.76</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2823.84</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2823.83</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2823.6000000000004</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2823.49</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2828.21</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2940.5600000000004</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2822.5600000000004</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2893.62</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2856.41</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2855.79</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2950.59</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2957.2700000000004</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2967.5600000000004</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2972.6800000000003</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2969.55</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2961.3999999999996</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3043.6400000000003</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3026.08</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2978.2700000000004</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2887.49</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2967.4700000000003</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2887.46</v>
      </c>
      <c r="ER890" s="64"/>
      <c r="ES890" s="64"/>
      <c r="ET890" s="64"/>
      <c r="EU890" s="64"/>
      <c r="EV890" s="65"/>
    </row>
    <row r="891" spans="1:152" s="29" customFormat="1" ht="15.75" customHeight="1" x14ac:dyDescent="0.2">
      <c r="A891" s="60">
        <f>$A$126</f>
        <v>45742</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2845.95</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2825.9700000000003</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2824.5699999999997</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2823.8500000000004</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2838.7</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2840.8900000000003</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2869.05</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3029.8100000000004</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2848.5200000000004</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2956.46</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2915.1800000000003</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2921.4799999999996</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3018.5299999999997</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3020.05</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3034.6400000000003</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3035.84</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3035.6000000000004</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3026.4399999999996</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3115.38</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3098.67</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3063.84</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2983.16</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3095.38</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2945.09</v>
      </c>
      <c r="ER891" s="64"/>
      <c r="ES891" s="64"/>
      <c r="ET891" s="64"/>
      <c r="EU891" s="64"/>
      <c r="EV891" s="65"/>
    </row>
    <row r="892" spans="1:152" s="29" customFormat="1" ht="15.75" customHeight="1" x14ac:dyDescent="0.2">
      <c r="A892" s="60">
        <f>$A$127</f>
        <v>45743</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2845.74</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2823.45</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2823.63</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2823.58</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2834.0600000000004</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2833.2700000000004</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2851.6800000000003</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3004.63</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2821.66</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2881.1400000000003</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2899.1000000000004</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2905.62</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2959.1099999999997</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2977.8500000000004</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3017.3500000000004</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3024.6899999999996</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3021.96</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3011.0200000000004</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3099.2799999999997</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3078.05</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3041.1400000000003</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2952.7799999999997</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3083.9300000000003</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2934.04</v>
      </c>
      <c r="ER892" s="64"/>
      <c r="ES892" s="64"/>
      <c r="ET892" s="64"/>
      <c r="EU892" s="64"/>
      <c r="EV892" s="65"/>
    </row>
    <row r="893" spans="1:152" s="29" customFormat="1" ht="15.75" customHeight="1" x14ac:dyDescent="0.2">
      <c r="A893" s="60">
        <f>$A$128</f>
        <v>45744</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2835.3</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2823.3500000000004</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2823.5200000000004</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2823.54</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2823.49</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2823.3599999999997</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2830.51</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2971.79</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2822.42</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2853.5</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2872.04</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2877.25</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2928.38</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2944.6000000000004</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2979.6800000000003</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2986.42</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2986.37</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2980.8100000000004</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3057.0200000000004</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3032.1899999999996</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3000.41</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2913.5600000000004</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3019.79</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2894.2700000000004</v>
      </c>
      <c r="ER893" s="64"/>
      <c r="ES893" s="64"/>
      <c r="ET893" s="64"/>
      <c r="EU893" s="64"/>
      <c r="EV893" s="65"/>
    </row>
    <row r="894" spans="1:152" s="29" customFormat="1" ht="15.75" customHeight="1" x14ac:dyDescent="0.2">
      <c r="A894" s="60">
        <f>$A$129</f>
        <v>45745</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2841.3999999999996</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2823.5600000000004</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2823.6499999999996</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2823.63</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2830.7</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2828.95</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2822.96</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2844.67</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2822.83</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2826.51</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2862.42</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2866.9799999999996</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2857.0200000000004</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2852.42</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2823.24</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2823.3100000000004</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2823.3599999999997</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2822.84</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2820.21</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2819.95</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2887.59</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2820.0299999999997</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2949.2200000000003</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2871.1499999999996</v>
      </c>
      <c r="ER894" s="64"/>
      <c r="ES894" s="64"/>
      <c r="ET894" s="64"/>
      <c r="EU894" s="64"/>
      <c r="EV894" s="65"/>
    </row>
    <row r="895" spans="1:152" s="29" customFormat="1" ht="15.75" customHeight="1" x14ac:dyDescent="0.2">
      <c r="A895" s="60">
        <f>$A$130</f>
        <v>45746</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2842.51</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2822.99</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2823.09</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2823.2200000000003</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2827.71</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2823</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2821.96</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2821.92</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2822.38</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2822.6899999999996</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2822.74</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2822.8</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2822.84</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2823.05</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2823</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2823.2</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2823.2</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2823.26</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2820.8199999999997</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2819.3599999999997</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2821.75</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2843.84</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2998.13</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2878.5</v>
      </c>
      <c r="ER895" s="64"/>
      <c r="ES895" s="64"/>
      <c r="ET895" s="64"/>
      <c r="EU895" s="64"/>
      <c r="EV895" s="65"/>
    </row>
    <row r="896" spans="1:152" s="29" customFormat="1" ht="15.75" customHeight="1" x14ac:dyDescent="0.2">
      <c r="A896" s="60">
        <f>$A$131</f>
        <v>45747</v>
      </c>
      <c r="B896" s="61"/>
      <c r="C896" s="61"/>
      <c r="D896" s="61"/>
      <c r="E896" s="61"/>
      <c r="F896" s="61"/>
      <c r="G896" s="61"/>
      <c r="H896" s="62"/>
      <c r="I896" s="63">
        <f>IF($A896="-","-",ROUND(VLOOKUP($A896+ROUND(LEFT(I$865,1)/24,5),'[1]ОАО "АТС"'!$A$57:$F$800,6,FALSE)+HLOOKUP($DL$863,'[1]Сбытовая надбавка'!$F$5:$H$6,2,FALSE),2)+'[1]Иные услуги'!$C$6+HLOOKUP($DR$862,'[1]Услуги по передаче'!$G$5:$J$7,3,FALSE))</f>
        <v>2858.0299999999997</v>
      </c>
      <c r="J896" s="64"/>
      <c r="K896" s="64"/>
      <c r="L896" s="64"/>
      <c r="M896" s="64"/>
      <c r="N896" s="65"/>
      <c r="O896" s="63">
        <f>IF($A896="-","-",ROUND(VLOOKUP($A896+ROUND(LEFT(O$865,1)/24,5),'[1]ОАО "АТС"'!$A$57:$F$800,6,FALSE)+HLOOKUP($DL$863,'[1]Сбытовая надбавка'!$F$5:$H$6,2,FALSE),2)+'[1]Иные услуги'!$C$6+HLOOKUP($DR$862,'[1]Услуги по передаче'!$G$5:$J$7,3,FALSE))</f>
        <v>2823.2</v>
      </c>
      <c r="P896" s="64"/>
      <c r="Q896" s="64"/>
      <c r="R896" s="64"/>
      <c r="S896" s="64"/>
      <c r="T896" s="65"/>
      <c r="U896" s="63">
        <f>IF($A896="-","-",ROUND(VLOOKUP($A896+ROUND(LEFT(U$865,1)/24,5),'[1]ОАО "АТС"'!$A$57:$F$800,6,FALSE)+HLOOKUP($DL$863,'[1]Сбытовая надбавка'!$F$5:$H$6,2,FALSE),2)+'[1]Иные услуги'!$C$6+HLOOKUP($DR$862,'[1]Услуги по передаче'!$G$5:$J$7,3,FALSE))</f>
        <v>2823.4399999999996</v>
      </c>
      <c r="V896" s="64"/>
      <c r="W896" s="64"/>
      <c r="X896" s="64"/>
      <c r="Y896" s="64"/>
      <c r="Z896" s="65"/>
      <c r="AA896" s="63">
        <f>IF($A896="-","-",ROUND(VLOOKUP($A896+ROUND(LEFT(AA$865,1)/24,5),'[1]ОАО "АТС"'!$A$57:$F$800,6,FALSE)+HLOOKUP($DL$863,'[1]Сбытовая надбавка'!$F$5:$H$6,2,FALSE),2)+'[1]Иные услуги'!$C$6+HLOOKUP($DR$862,'[1]Услуги по передаче'!$G$5:$J$7,3,FALSE))</f>
        <v>2823.4799999999996</v>
      </c>
      <c r="AB896" s="64"/>
      <c r="AC896" s="64"/>
      <c r="AD896" s="64"/>
      <c r="AE896" s="64"/>
      <c r="AF896" s="65"/>
      <c r="AG896" s="63">
        <f>IF($A896="-","-",ROUND(VLOOKUP($A896+ROUND(LEFT(AG$865,1)/24,5),'[1]ОАО "АТС"'!$A$57:$F$800,6,FALSE)+HLOOKUP($DL$863,'[1]Сбытовая надбавка'!$F$5:$H$6,2,FALSE),2)+'[1]Иные услуги'!$C$6+HLOOKUP($DR$862,'[1]Услуги по передаче'!$G$5:$J$7,3,FALSE))</f>
        <v>2829.25</v>
      </c>
      <c r="AH896" s="64"/>
      <c r="AI896" s="64"/>
      <c r="AJ896" s="64"/>
      <c r="AK896" s="64"/>
      <c r="AL896" s="65"/>
      <c r="AM896" s="63">
        <f>IF($A896="-","-",ROUND(VLOOKUP($A896+ROUND(LEFT(AM$865,1)/24,5),'[1]ОАО "АТС"'!$A$57:$F$800,6,FALSE)+HLOOKUP($DL$863,'[1]Сбытовая надбавка'!$F$5:$H$6,2,FALSE),2)+'[1]Иные услуги'!$C$6+HLOOKUP($DR$862,'[1]Услуги по передаче'!$G$5:$J$7,3,FALSE))</f>
        <v>2825.49</v>
      </c>
      <c r="AN896" s="64"/>
      <c r="AO896" s="64"/>
      <c r="AP896" s="64"/>
      <c r="AQ896" s="64"/>
      <c r="AR896" s="65"/>
      <c r="AS896" s="63">
        <f>IF($A896="-","-",ROUND(VLOOKUP($A896+ROUND(LEFT(AS$865,1)/24,5),'[1]ОАО "АТС"'!$A$57:$F$800,6,FALSE)+HLOOKUP($DL$863,'[1]Сбытовая надбавка'!$F$5:$H$6,2,FALSE),2)+'[1]Иные услуги'!$C$6+HLOOKUP($DR$862,'[1]Услуги по передаче'!$G$5:$J$7,3,FALSE))</f>
        <v>2822.37</v>
      </c>
      <c r="AT896" s="64"/>
      <c r="AU896" s="64"/>
      <c r="AV896" s="64"/>
      <c r="AW896" s="64"/>
      <c r="AX896" s="65"/>
      <c r="AY896" s="63">
        <f>IF($A896="-","-",ROUND(VLOOKUP($A896+ROUND(LEFT(AY$865,1)/24,5),'[1]ОАО "АТС"'!$A$57:$F$800,6,FALSE)+HLOOKUP($DL$863,'[1]Сбытовая надбавка'!$F$5:$H$6,2,FALSE),2)+'[1]Иные услуги'!$C$6+HLOOKUP($DR$862,'[1]Услуги по передаче'!$G$5:$J$7,3,FALSE))</f>
        <v>2866.8900000000003</v>
      </c>
      <c r="AZ896" s="64"/>
      <c r="BA896" s="64"/>
      <c r="BB896" s="64"/>
      <c r="BC896" s="64"/>
      <c r="BD896" s="65"/>
      <c r="BE896" s="63">
        <f>IF($A896="-","-",ROUND(VLOOKUP($A896+ROUND(LEFT(BE$865,1)/24,5),'[1]ОАО "АТС"'!$A$57:$F$800,6,FALSE)+HLOOKUP($DL$863,'[1]Сбытовая надбавка'!$F$5:$H$6,2,FALSE),2)+'[1]Иные услуги'!$C$6+HLOOKUP($DR$862,'[1]Услуги по передаче'!$G$5:$J$7,3,FALSE))</f>
        <v>2822.37</v>
      </c>
      <c r="BF896" s="64"/>
      <c r="BG896" s="64"/>
      <c r="BH896" s="64"/>
      <c r="BI896" s="64"/>
      <c r="BJ896" s="65"/>
      <c r="BK896" s="63">
        <f>IF($A896="-","-",ROUND(VLOOKUP($A896+ROUND(LEFT(BK$865,1)/24,5),'[1]ОАО "АТС"'!$A$57:$F$800,6,FALSE)+HLOOKUP($DL$863,'[1]Сбытовая надбавка'!$F$5:$H$6,2,FALSE),2)+'[1]Иные услуги'!$C$6+HLOOKUP($DR$862,'[1]Услуги по передаче'!$G$5:$J$7,3,FALSE))</f>
        <v>2826.8999999999996</v>
      </c>
      <c r="BL896" s="64"/>
      <c r="BM896" s="64"/>
      <c r="BN896" s="64"/>
      <c r="BO896" s="64"/>
      <c r="BP896" s="65"/>
      <c r="BQ896" s="63">
        <f>IF($A896="-","-",ROUND(VLOOKUP($A896+ROUND(LEFT(BQ$865,2)/24,5),'[1]ОАО "АТС"'!$A$57:$F$800,6,FALSE)+HLOOKUP($DL$863,'[1]Сбытовая надбавка'!$F$5:$H$6,2,FALSE),2)+'[1]Иные услуги'!$C$6+HLOOKUP($DR$862,'[1]Услуги по передаче'!$G$5:$J$7,3,FALSE))</f>
        <v>2874.59</v>
      </c>
      <c r="BR896" s="64"/>
      <c r="BS896" s="64"/>
      <c r="BT896" s="64"/>
      <c r="BU896" s="64"/>
      <c r="BV896" s="65"/>
      <c r="BW896" s="63">
        <f>IF($A896="-","-",ROUND(VLOOKUP($A896+ROUND(LEFT(BW$865,2)/24,5),'[1]ОАО "АТС"'!$A$57:$F$800,6,FALSE)+HLOOKUP($DL$863,'[1]Сбытовая надбавка'!$F$5:$H$6,2,FALSE),2)+'[1]Иные услуги'!$C$6+HLOOKUP($DR$862,'[1]Услуги по передаче'!$G$5:$J$7,3,FALSE))</f>
        <v>2880.34</v>
      </c>
      <c r="BX896" s="64"/>
      <c r="BY896" s="64"/>
      <c r="BZ896" s="64"/>
      <c r="CA896" s="64"/>
      <c r="CB896" s="65"/>
      <c r="CC896" s="63">
        <f>IF($A896="-","-",ROUND(VLOOKUP($A896+ROUND(LEFT(CC$865,2)/24,5),'[1]ОАО "АТС"'!$A$57:$F$800,6,FALSE)+HLOOKUP($DL$863,'[1]Сбытовая надбавка'!$F$5:$H$6,2,FALSE),2)+'[1]Иные услуги'!$C$6+HLOOKUP($DR$862,'[1]Услуги по передаче'!$G$5:$J$7,3,FALSE))</f>
        <v>2867.55</v>
      </c>
      <c r="CD896" s="64"/>
      <c r="CE896" s="64"/>
      <c r="CF896" s="64"/>
      <c r="CG896" s="64"/>
      <c r="CH896" s="65"/>
      <c r="CI896" s="63">
        <f>IF($A896="-","-",ROUND(VLOOKUP($A896+ROUND(LEFT(CI$865,2)/24,5),'[1]ОАО "АТС"'!$A$57:$F$800,6,FALSE)+HLOOKUP($DL$863,'[1]Сбытовая надбавка'!$F$5:$H$6,2,FALSE),2)+'[1]Иные услуги'!$C$6+HLOOKUP($DR$862,'[1]Услуги по передаче'!$G$5:$J$7,3,FALSE))</f>
        <v>2860.84</v>
      </c>
      <c r="CJ896" s="64"/>
      <c r="CK896" s="64"/>
      <c r="CL896" s="64"/>
      <c r="CM896" s="64"/>
      <c r="CN896" s="65"/>
      <c r="CO896" s="63">
        <f>IF($A896="-","-",ROUND(VLOOKUP($A896+ROUND(LEFT(CO$865,2)/24,5),'[1]ОАО "АТС"'!$A$57:$F$800,6,FALSE)+HLOOKUP($DL$863,'[1]Сбытовая надбавка'!$F$5:$H$6,2,FALSE),2)+'[1]Иные услуги'!$C$6+HLOOKUP($DR$862,'[1]Услуги по передаче'!$G$5:$J$7,3,FALSE))</f>
        <v>2821.84</v>
      </c>
      <c r="CP896" s="64"/>
      <c r="CQ896" s="64"/>
      <c r="CR896" s="64"/>
      <c r="CS896" s="64"/>
      <c r="CT896" s="65"/>
      <c r="CU896" s="63">
        <f>IF($A896="-","-",ROUND(VLOOKUP($A896+ROUND(LEFT(CU$865,2)/24,5),'[1]ОАО "АТС"'!$A$57:$F$800,6,FALSE)+HLOOKUP($DL$863,'[1]Сбытовая надбавка'!$F$5:$H$6,2,FALSE),2)+'[1]Иные услуги'!$C$6+HLOOKUP($DR$862,'[1]Услуги по передаче'!$G$5:$J$7,3,FALSE))</f>
        <v>2821.66</v>
      </c>
      <c r="CV896" s="64"/>
      <c r="CW896" s="64"/>
      <c r="CX896" s="64"/>
      <c r="CY896" s="64"/>
      <c r="CZ896" s="65"/>
      <c r="DA896" s="63">
        <f>IF($A896="-","-",ROUND(VLOOKUP($A896+ROUND(LEFT(DA$865,2)/24,5),'[1]ОАО "АТС"'!$A$57:$F$800,6,FALSE)+HLOOKUP($DL$863,'[1]Сбытовая надбавка'!$F$5:$H$6,2,FALSE),2)+'[1]Иные услуги'!$C$6+HLOOKUP($DR$862,'[1]Услуги по передаче'!$G$5:$J$7,3,FALSE))</f>
        <v>2822.09</v>
      </c>
      <c r="DB896" s="64"/>
      <c r="DC896" s="64"/>
      <c r="DD896" s="64"/>
      <c r="DE896" s="64"/>
      <c r="DF896" s="65"/>
      <c r="DG896" s="63">
        <f>IF($A896="-","-",ROUND(VLOOKUP($A896+ROUND(LEFT(DG$865,2)/24,5),'[1]ОАО "АТС"'!$A$57:$F$800,6,FALSE)+HLOOKUP($DL$863,'[1]Сбытовая надбавка'!$F$5:$H$6,2,FALSE),2)+'[1]Иные услуги'!$C$6+HLOOKUP($DR$862,'[1]Услуги по передаче'!$G$5:$J$7,3,FALSE))</f>
        <v>2822.6899999999996</v>
      </c>
      <c r="DH896" s="64"/>
      <c r="DI896" s="64"/>
      <c r="DJ896" s="64"/>
      <c r="DK896" s="64"/>
      <c r="DL896" s="65"/>
      <c r="DM896" s="63">
        <f>IF($A896="-","-",ROUND(VLOOKUP($A896+ROUND(LEFT(DM$865,2)/24,5),'[1]ОАО "АТС"'!$A$57:$F$800,6,FALSE)+HLOOKUP($DL$863,'[1]Сбытовая надбавка'!$F$5:$H$6,2,FALSE),2)+'[1]Иные услуги'!$C$6+HLOOKUP($DR$862,'[1]Услуги по передаче'!$G$5:$J$7,3,FALSE))</f>
        <v>2820.41</v>
      </c>
      <c r="DN896" s="64"/>
      <c r="DO896" s="64"/>
      <c r="DP896" s="64"/>
      <c r="DQ896" s="64"/>
      <c r="DR896" s="65"/>
      <c r="DS896" s="63">
        <f>IF($A896="-","-",ROUND(VLOOKUP($A896+ROUND(LEFT(DS$865,2)/24,5),'[1]ОАО "АТС"'!$A$57:$F$800,6,FALSE)+HLOOKUP($DL$863,'[1]Сбытовая надбавка'!$F$5:$H$6,2,FALSE),2)+'[1]Иные услуги'!$C$6+HLOOKUP($DR$862,'[1]Услуги по передаче'!$G$5:$J$7,3,FALSE))</f>
        <v>2819.8100000000004</v>
      </c>
      <c r="DT896" s="64"/>
      <c r="DU896" s="64"/>
      <c r="DV896" s="64"/>
      <c r="DW896" s="64"/>
      <c r="DX896" s="65"/>
      <c r="DY896" s="63">
        <f>IF($A896="-","-",ROUND(VLOOKUP($A896+ROUND(LEFT(DY$865,2)/24,5),'[1]ОАО "АТС"'!$A$57:$F$800,6,FALSE)+HLOOKUP($DL$863,'[1]Сбытовая надбавка'!$F$5:$H$6,2,FALSE),2)+'[1]Иные услуги'!$C$6+HLOOKUP($DR$862,'[1]Услуги по передаче'!$G$5:$J$7,3,FALSE))</f>
        <v>2900.66</v>
      </c>
      <c r="DZ896" s="64"/>
      <c r="EA896" s="64"/>
      <c r="EB896" s="64"/>
      <c r="EC896" s="64"/>
      <c r="ED896" s="65"/>
      <c r="EE896" s="63">
        <f>IF($A896="-","-",ROUND(VLOOKUP($A896+ROUND(LEFT(EE$865,2)/24,5),'[1]ОАО "АТС"'!$A$57:$F$800,6,FALSE)+HLOOKUP($DL$863,'[1]Сбытовая надбавка'!$F$5:$H$6,2,FALSE),2)+'[1]Иные услуги'!$C$6+HLOOKUP($DR$862,'[1]Услуги по передаче'!$G$5:$J$7,3,FALSE))</f>
        <v>2820.88</v>
      </c>
      <c r="EF896" s="64"/>
      <c r="EG896" s="64"/>
      <c r="EH896" s="64"/>
      <c r="EI896" s="64"/>
      <c r="EJ896" s="65"/>
      <c r="EK896" s="63">
        <f>IF($A896="-","-",ROUND(VLOOKUP($A896+ROUND(LEFT(EK$865,2)/24,5),'[1]ОАО "АТС"'!$A$57:$F$800,6,FALSE)+HLOOKUP($DL$863,'[1]Сбытовая надбавка'!$F$5:$H$6,2,FALSE),2)+'[1]Иные услуги'!$C$6+HLOOKUP($DR$862,'[1]Услуги по передаче'!$G$5:$J$7,3,FALSE))</f>
        <v>3012.8500000000004</v>
      </c>
      <c r="EL896" s="64"/>
      <c r="EM896" s="64"/>
      <c r="EN896" s="64"/>
      <c r="EO896" s="64"/>
      <c r="EP896" s="65"/>
      <c r="EQ896" s="63">
        <f>IF($A896="-","-",ROUND(VLOOKUP($A896+ROUND(LEFT(EQ$865,2)/24,5),'[1]ОАО "АТС"'!$A$57:$F$800,6,FALSE)+HLOOKUP($DL$863,'[1]Сбытовая надбавка'!$F$5:$H$6,2,FALSE),2)+'[1]Иные услуги'!$C$6+HLOOKUP($DR$862,'[1]Услуги по передаче'!$G$5:$J$7,3,FALSE))</f>
        <v>2867.79</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45717</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2580.9700000000003</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2488.92</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2450.3199999999997</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2439.67</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2443.85</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2484.5100000000002</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2643.69</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2690.49</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2477.48</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2587.3000000000002</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2672.75</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2688.04</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2645.08</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2648.34</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2639.24</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2644.24</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2642.21</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2656.55</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2872</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2877.75</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2758.29</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2731.8599999999997</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2677.77</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2624.87</v>
      </c>
      <c r="ER902" s="64"/>
      <c r="ES902" s="64"/>
      <c r="ET902" s="64"/>
      <c r="EU902" s="64"/>
      <c r="EV902" s="65"/>
    </row>
    <row r="903" spans="1:152" s="29" customFormat="1" ht="15.75" customHeight="1" x14ac:dyDescent="0.2">
      <c r="A903" s="60">
        <f>$A$102</f>
        <v>45718</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2537.77</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2454.98</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2409.3199999999997</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2401.31</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2424.16</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2459.34</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2590.5</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2659.76</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2418.25</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2517.73</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2598.7399999999998</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2610.4300000000003</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2628.46</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2619.48</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2617.5</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2586.35</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2595.33</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2629.02</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2778.1</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2809.95</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2787.33</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2746.13</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2763.25</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2664.98</v>
      </c>
      <c r="ER903" s="64"/>
      <c r="ES903" s="64"/>
      <c r="ET903" s="64"/>
      <c r="EU903" s="64"/>
      <c r="EV903" s="65"/>
    </row>
    <row r="904" spans="1:152" s="29" customFormat="1" ht="15.75" customHeight="1" x14ac:dyDescent="0.2">
      <c r="A904" s="60">
        <f>$A$103</f>
        <v>45719</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2546.96</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2472.52</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2428.87</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2421.66</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2439.66</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2519.1</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2694.55</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2907.7799999999997</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2664.25</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2859.13</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2980.54</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2977.67</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2973.2299999999996</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2962.95</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2838.99</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2819.96</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2793.7700000000004</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2771.01</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2948.4700000000003</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2980.29</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2856.49</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2825.8500000000004</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2744.5299999999997</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2640.16</v>
      </c>
      <c r="ER904" s="64"/>
      <c r="ES904" s="64"/>
      <c r="ET904" s="64"/>
      <c r="EU904" s="64"/>
      <c r="EV904" s="65"/>
    </row>
    <row r="905" spans="1:152" s="29" customFormat="1" ht="15.75" customHeight="1" x14ac:dyDescent="0.2">
      <c r="A905" s="60">
        <f>$A$104</f>
        <v>45720</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2477.21</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2416.09</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2380.15</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2377.19</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2400.7200000000003</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2451.06</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2604.6099999999997</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2750.2200000000003</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2543.71</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2653.69</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2704.45</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2699.7200000000003</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2706.6</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2708.24</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2712.45</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2694.66</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2676.49</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2680.8900000000003</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2769.54</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2763.45</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2745.84</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2674.21</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2667.13</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2500.02</v>
      </c>
      <c r="ER905" s="64"/>
      <c r="ES905" s="64"/>
      <c r="ET905" s="64"/>
      <c r="EU905" s="64"/>
      <c r="EV905" s="65"/>
    </row>
    <row r="906" spans="1:152" s="29" customFormat="1" ht="15.75" customHeight="1" x14ac:dyDescent="0.2">
      <c r="A906" s="60">
        <f>$A$105</f>
        <v>45721</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2364.17</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2340.33</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2332.6800000000003</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2338.98</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2341.6999999999998</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2382.5</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2553.19</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2724.08</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2531.8599999999997</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2655.75</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2706.31</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2728.66</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2702.34</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2699.79</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2707.02</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2690.62</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2676.79</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2687.9700000000003</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2779.01</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2779.41</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2764.88</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2657.3</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2663.4</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2512.44</v>
      </c>
      <c r="ER906" s="64"/>
      <c r="ES906" s="64"/>
      <c r="ET906" s="64"/>
      <c r="EU906" s="64"/>
      <c r="EV906" s="65"/>
    </row>
    <row r="907" spans="1:152" s="29" customFormat="1" ht="15.75" customHeight="1" x14ac:dyDescent="0.2">
      <c r="A907" s="60">
        <f>$A$106</f>
        <v>45722</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2482.84</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2446.4499999999998</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2419.62</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2413.9499999999998</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2422.5699999999997</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2470.9700000000003</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2673.77</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2876.8500000000004</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2548.12</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2904.7299999999996</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3032.21</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3062.66</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3057.0600000000004</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3050.0200000000004</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3032.3199999999997</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2991.6400000000003</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2951.55</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2686.13</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2791.1099999999997</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2833.7200000000003</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3052.1099999999997</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2925.38</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2800.8100000000004</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2638.3900000000003</v>
      </c>
      <c r="ER907" s="64"/>
      <c r="ES907" s="64"/>
      <c r="ET907" s="64"/>
      <c r="EU907" s="64"/>
      <c r="EV907" s="65"/>
    </row>
    <row r="908" spans="1:152" s="29" customFormat="1" ht="15.75" customHeight="1" x14ac:dyDescent="0.2">
      <c r="A908" s="60">
        <f>$A$107</f>
        <v>45723</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2515.58</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2446.38</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2419.1800000000003</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2413.4</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2432.06</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2504.67</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2725.29</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2817.05</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2520.3199999999997</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2863.71</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3004.87</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3036.45</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3022</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3054.05</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3044.45</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3005.46</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2965.08</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2779.84</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2863.6099999999997</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3205.62</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3059.3500000000004</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2931.5299999999997</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2832.1400000000003</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2647.17</v>
      </c>
      <c r="ER908" s="64"/>
      <c r="ES908" s="64"/>
      <c r="ET908" s="64"/>
      <c r="EU908" s="64"/>
      <c r="EV908" s="65"/>
    </row>
    <row r="909" spans="1:152" s="29" customFormat="1" ht="15.75" customHeight="1" x14ac:dyDescent="0.2">
      <c r="A909" s="60">
        <f>$A$108</f>
        <v>45724</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2547.9300000000003</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2496.85</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2467.38</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2457.98</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2466.25</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2502.02</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2719.0699999999997</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2995.76</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2446.29</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2713.21</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2876.7299999999996</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2907.92</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2913</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2929.88</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2877.3</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2863.1099999999997</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2866.41</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2953.08</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3234.79</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3145.5699999999997</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2984.42</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2882.96</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2822.63</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2678.6099999999997</v>
      </c>
      <c r="ER909" s="64"/>
      <c r="ES909" s="64"/>
      <c r="ET909" s="64"/>
      <c r="EU909" s="64"/>
      <c r="EV909" s="65"/>
    </row>
    <row r="910" spans="1:152" s="29" customFormat="1" ht="15.75" customHeight="1" x14ac:dyDescent="0.2">
      <c r="A910" s="60">
        <f>$A$109</f>
        <v>45725</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2610.71</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2558.63</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2399.59</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2377.08</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2381.0299999999997</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2438.48</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2517</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2532.77</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2317.98</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2546.5</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2687.69</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2736.67</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2739.88</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2741.2</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2734.96</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2722.8199999999997</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2879.01</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3029.5699999999997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2669.84</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3099.55</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2989.79</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2839.37</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2949.83</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2769.01</v>
      </c>
      <c r="ER910" s="64"/>
      <c r="ES910" s="64"/>
      <c r="ET910" s="64"/>
      <c r="EU910" s="64"/>
      <c r="EV910" s="65"/>
    </row>
    <row r="911" spans="1:152" s="29" customFormat="1" ht="15.75" customHeight="1" x14ac:dyDescent="0.2">
      <c r="A911" s="60">
        <f>$A$110</f>
        <v>45726</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2541.9</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2496.3000000000002</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2427.44</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2419.7200000000003</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2431.9499999999998</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2499.15</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2727.6800000000003</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3132.24</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2526.67</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2691.09</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2722.6099999999997</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3040.6800000000003</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2730.84</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2752.45</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3074.24</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2770.48</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3003.62</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3074</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2838.01</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2899.8100000000004</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3104.67</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2939.76</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2956.5699999999997</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2737.76</v>
      </c>
      <c r="ER911" s="64"/>
      <c r="ES911" s="64"/>
      <c r="ET911" s="64"/>
      <c r="EU911" s="64"/>
      <c r="EV911" s="65"/>
    </row>
    <row r="912" spans="1:152" s="29" customFormat="1" ht="15.75" customHeight="1" x14ac:dyDescent="0.2">
      <c r="A912" s="60">
        <f>$A$111</f>
        <v>45727</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2440.8900000000003</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2358.04</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2392.21</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2385.46</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2400.1099999999997</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2455.6800000000003</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2659.2</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2790.88</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2465.92</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2837.9700000000003</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2644.54</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2668.99</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2679.2</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2686.29</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3031.3500000000004</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3008.0600000000004</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2963.7299999999996</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3034.33</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2755.04</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2763.29</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2774.33</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2907.13</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2942.2299999999996</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2717.27</v>
      </c>
      <c r="ER912" s="64"/>
      <c r="ES912" s="64"/>
      <c r="ET912" s="64"/>
      <c r="EU912" s="64"/>
      <c r="EV912" s="65"/>
    </row>
    <row r="913" spans="1:152" s="29" customFormat="1" ht="15.75" customHeight="1" x14ac:dyDescent="0.2">
      <c r="A913" s="60">
        <f>$A$112</f>
        <v>45728</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2381.96</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2354.7600000000002</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2347.44</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2342.73</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2363.84</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2384.88</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2478.52</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2590.7799999999997</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2408.75</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2496.6800000000003</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2509.15</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2509.75</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2481.4899999999998</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2472.23</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2450.1</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2439.19</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2422.1400000000003</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2420.69</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2507.71</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2538.23</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2506.92</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2422.7399999999998</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2566.69</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2433.08</v>
      </c>
      <c r="ER913" s="64"/>
      <c r="ES913" s="64"/>
      <c r="ET913" s="64"/>
      <c r="EU913" s="64"/>
      <c r="EV913" s="65"/>
    </row>
    <row r="914" spans="1:152" s="29" customFormat="1" ht="15.75" customHeight="1" x14ac:dyDescent="0.2">
      <c r="A914" s="60">
        <f>$A$113</f>
        <v>45729</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2362.5500000000002</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2340.91</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2334.81</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2330.92</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2355.33</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2374.0100000000002</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2458.73</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2560.17</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2394.6400000000003</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2494.2399999999998</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2543.13</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2537.84</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2516.94</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2503.2200000000003</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2501.8599999999997</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2499.37</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2488.2799999999997</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2477.8599999999997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2575.38</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2575.15</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2542.1800000000003</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2460.44</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2568.09</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2425.5299999999997</v>
      </c>
      <c r="ER914" s="64"/>
      <c r="ES914" s="64"/>
      <c r="ET914" s="64"/>
      <c r="EU914" s="64"/>
      <c r="EV914" s="65"/>
    </row>
    <row r="915" spans="1:152" s="29" customFormat="1" ht="15.75" customHeight="1" x14ac:dyDescent="0.2">
      <c r="A915" s="60">
        <f>$A$114</f>
        <v>45730</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2363.85</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2345.41</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2339.1800000000003</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2339.1999999999998</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2361.7200000000003</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2371.5699999999997</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2444.19</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2570.41</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2394.4899999999998</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2491.16</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2501.5500000000002</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2501.9499999999998</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2463.73</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2453.77</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2447.0699999999997</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2438.2399999999998</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2421.27</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2421.09</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2532.73</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2564.08</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2528.7600000000002</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2459.8199999999997</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2587.42</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2463.3199999999997</v>
      </c>
      <c r="ER915" s="64"/>
      <c r="ES915" s="64"/>
      <c r="ET915" s="64"/>
      <c r="EU915" s="64"/>
      <c r="EV915" s="65"/>
    </row>
    <row r="916" spans="1:152" s="29" customFormat="1" ht="15.75" customHeight="1" x14ac:dyDescent="0.2">
      <c r="A916" s="60">
        <f>$A$115</f>
        <v>45731</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2402.5699999999997</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2357.5</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2326.21</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2320.94</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2378.34</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2375.84</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2344.9</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2418.94</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2319.1</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2319.4700000000003</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2337.31</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2346.8599999999997</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2333.48</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2319.8000000000002</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2320.3599999999997</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2321.23</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2321.06</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2321.1099999999997</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2353.5699999999997</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2398.29</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2339.88</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2316.4</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2548.6400000000003</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2435.5299999999997</v>
      </c>
      <c r="ER916" s="64"/>
      <c r="ES916" s="64"/>
      <c r="ET916" s="64"/>
      <c r="EU916" s="64"/>
      <c r="EV916" s="65"/>
    </row>
    <row r="917" spans="1:152" s="29" customFormat="1" ht="15.75" customHeight="1" x14ac:dyDescent="0.2">
      <c r="A917" s="60">
        <f>$A$116</f>
        <v>45732</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2336.41</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2321.6</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2321.7399999999998</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2321.77</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2325.1800000000003</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2324.29</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2320.7799999999997</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2320.4499999999998</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2320.69</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2320.54</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2320.6400000000003</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2320.52</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2320.6999999999998</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2320.73</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2321.1999999999998</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2321.63</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2321.6800000000003</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2321.6800000000003</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2339.41</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2362.8900000000003</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2344.09</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2317.81</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2428.77</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2361.65</v>
      </c>
      <c r="ER917" s="64"/>
      <c r="ES917" s="64"/>
      <c r="ET917" s="64"/>
      <c r="EU917" s="64"/>
      <c r="EV917" s="65"/>
    </row>
    <row r="918" spans="1:152" s="29" customFormat="1" ht="15.75" customHeight="1" x14ac:dyDescent="0.2">
      <c r="A918" s="60">
        <f>$A$117</f>
        <v>45733</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2345.5299999999997</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2329.3900000000003</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2323.54</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2321.75</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2334.4899999999998</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2344.4499999999998</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2366.23</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2506.21</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2320.5</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2388.59</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2414.8000000000002</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2400.9700000000003</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2362.02</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2354.5699999999997</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2336.92</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2328.62</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2331.63</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2338.85</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2429.6099999999997</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2464.0500000000002</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2410.8900000000003</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2317.8000000000002</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2504.5299999999997</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2423.5500000000002</v>
      </c>
      <c r="ER918" s="64"/>
      <c r="ES918" s="64"/>
      <c r="ET918" s="64"/>
      <c r="EU918" s="64"/>
      <c r="EV918" s="65"/>
    </row>
    <row r="919" spans="1:152" s="29" customFormat="1" ht="15.75" customHeight="1" x14ac:dyDescent="0.2">
      <c r="A919" s="60">
        <f>$A$118</f>
        <v>45734</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2402.9899999999998</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2353.38</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2345.2399999999998</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2336.7399999999998</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2364.84</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2377.19</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2424.8000000000002</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2526.7200000000003</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2326.08</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2404.66</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2430.33</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2420.9499999999998</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2384</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2378.6999999999998</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2362.46</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2346.37</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2350.6800000000003</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2355.0299999999997</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2433.02</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2477.2399999999998</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2430.23</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2347.0500000000002</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2421.63</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2343.58</v>
      </c>
      <c r="ER919" s="64"/>
      <c r="ES919" s="64"/>
      <c r="ET919" s="64"/>
      <c r="EU919" s="64"/>
      <c r="EV919" s="65"/>
    </row>
    <row r="920" spans="1:152" s="29" customFormat="1" ht="15.75" customHeight="1" x14ac:dyDescent="0.2">
      <c r="A920" s="60">
        <f>$A$119</f>
        <v>45735</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2330.46</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2328.0100000000002</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2326.2200000000003</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2325.23</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2327.41</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2398.12</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2454.15</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2539.4899999999998</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2371.9</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2462.62</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2502.09</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2497.2200000000003</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2479.4700000000003</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2465.2200000000003</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2462.75</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2461.5500000000002</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2453.12</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2448.4300000000003</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2532.4</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2530.98</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2497.5299999999997</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2420.1999999999998</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2501.48</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2440.2600000000002</v>
      </c>
      <c r="ER920" s="64"/>
      <c r="ES920" s="64"/>
      <c r="ET920" s="64"/>
      <c r="EU920" s="64"/>
      <c r="EV920" s="65"/>
    </row>
    <row r="921" spans="1:152" s="29" customFormat="1" ht="15.75" customHeight="1" x14ac:dyDescent="0.2">
      <c r="A921" s="60">
        <f>$A$120</f>
        <v>45736</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2354.27</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2330.3599999999997</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2321.12</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2321.16</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2362.9300000000003</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2342.25</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2372.27</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2530.6099999999997</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2347.12</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2449.59</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2452.75</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2442.09</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2411.8900000000003</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2417.1999999999998</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2416.3900000000003</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2429.7200000000003</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2421.6999999999998</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2406.2600000000002</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2501.7399999999998</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2552.44</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2510.85</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2438.6999999999998</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2501.92</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2396.83</v>
      </c>
      <c r="ER921" s="64"/>
      <c r="ES921" s="64"/>
      <c r="ET921" s="64"/>
      <c r="EU921" s="64"/>
      <c r="EV921" s="65"/>
    </row>
    <row r="922" spans="1:152" s="29" customFormat="1" ht="15.75" customHeight="1" x14ac:dyDescent="0.2">
      <c r="A922" s="60">
        <f>$A$121</f>
        <v>45737</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2352.19</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2327.52</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2321.8199999999997</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2321.77</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2335.4499999999998</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2337.12</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2365.04</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2507.6400000000003</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2340.35</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2435.31</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2467.6999999999998</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2447.6</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2422.06</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2427.42</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2431.96</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2440.75</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2441.6800000000003</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2478.2600000000002</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2567.4300000000003</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2545.4300000000003</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2522.02</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2427.13</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2547.8000000000002</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2419.0100000000002</v>
      </c>
      <c r="ER922" s="64"/>
      <c r="ES922" s="64"/>
      <c r="ET922" s="64"/>
      <c r="EU922" s="64"/>
      <c r="EV922" s="65"/>
    </row>
    <row r="923" spans="1:152" s="29" customFormat="1" ht="15.75" customHeight="1" x14ac:dyDescent="0.2">
      <c r="A923" s="60">
        <f>$A$122</f>
        <v>45738</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2352.8900000000003</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2323.27</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2321.58</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2321.67</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2336.75</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2329.54</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2321.2399999999998</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2361.94</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2320.9899999999998</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2335.0100000000002</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2378.06</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2383.81</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2371.5</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2365.65</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2321.3599999999997</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2321.5100000000002</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2321.52</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2321.5</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2317.41</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2319.34</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2420.06</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2325.2200000000003</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2531.2799999999997</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2423.52</v>
      </c>
      <c r="ER923" s="64"/>
      <c r="ES923" s="64"/>
      <c r="ET923" s="64"/>
      <c r="EU923" s="64"/>
      <c r="EV923" s="65"/>
    </row>
    <row r="924" spans="1:152" s="29" customFormat="1" ht="15.75" customHeight="1" x14ac:dyDescent="0.2">
      <c r="A924" s="60">
        <f>$A$123</f>
        <v>45739</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2350.02</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2321.59</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2321.79</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2321.7200000000003</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2328.34</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2321.5500000000002</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2320.7799999999997</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2320.2799999999997</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2320.34</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2320.59</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2320.79</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2320.7399999999998</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2320.79</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2320.88</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2321.2600000000002</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2321.27</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2321.41</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2321.4700000000003</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2317.1400000000003</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2318.65</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2318.58</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2336.69</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2503.91</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2416.44</v>
      </c>
      <c r="ER924" s="64"/>
      <c r="ES924" s="64"/>
      <c r="ET924" s="64"/>
      <c r="EU924" s="64"/>
      <c r="EV924" s="65"/>
    </row>
    <row r="925" spans="1:152" s="29" customFormat="1" ht="15.75" customHeight="1" x14ac:dyDescent="0.2">
      <c r="A925" s="60">
        <f>$A$124</f>
        <v>45740</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2337.1800000000003</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2322.0500000000002</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2322.1800000000003</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2321.79</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2327.12</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2329.7799999999997</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2344.31</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2465.17</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2321.12</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2421.15</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2377.62</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2375.75</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2458.2200000000003</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2465.17</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2477.88</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2483.04</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2484.7799999999997</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2472.96</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2540.5100000000002</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2556.79</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2513.56</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2426.02</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2472.8599999999997</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2385.41</v>
      </c>
      <c r="ER925" s="64"/>
      <c r="ES925" s="64"/>
      <c r="ET925" s="64"/>
      <c r="EU925" s="64"/>
      <c r="EV925" s="65"/>
    </row>
    <row r="926" spans="1:152" s="29" customFormat="1" ht="15.75" customHeight="1" x14ac:dyDescent="0.2">
      <c r="A926" s="60">
        <f>$A$125</f>
        <v>45741</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2325.13</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2322.21</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2322.29</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2322.2799999999997</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2322.0500000000002</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2321.94</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2326.66</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2439.0100000000002</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2321.0100000000002</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2392.0699999999997</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2354.8599999999997</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2354.2399999999998</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2449.04</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2455.7200000000003</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2466.0100000000002</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2471.13</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2468</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2459.85</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2542.09</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2524.5299999999997</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2476.7200000000003</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2385.94</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2465.92</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2385.91</v>
      </c>
      <c r="ER926" s="64"/>
      <c r="ES926" s="64"/>
      <c r="ET926" s="64"/>
      <c r="EU926" s="64"/>
      <c r="EV926" s="65"/>
    </row>
    <row r="927" spans="1:152" s="29" customFormat="1" ht="15.75" customHeight="1" x14ac:dyDescent="0.2">
      <c r="A927" s="60">
        <f>$A$126</f>
        <v>45742</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2344.4</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2324.42</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2323.02</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2322.3000000000002</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2337.15</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2339.34</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2367.5</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2528.2600000000002</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2346.9700000000003</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2454.91</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2413.63</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2419.9300000000003</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2516.98</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2518.5</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2533.09</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2534.29</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2534.0500000000002</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2524.8900000000003</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2613.83</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2597.12</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2562.29</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2481.6099999999997</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2593.83</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2443.54</v>
      </c>
      <c r="ER927" s="64"/>
      <c r="ES927" s="64"/>
      <c r="ET927" s="64"/>
      <c r="EU927" s="64"/>
      <c r="EV927" s="65"/>
    </row>
    <row r="928" spans="1:152" s="29" customFormat="1" ht="15.75" customHeight="1" x14ac:dyDescent="0.2">
      <c r="A928" s="60">
        <f>$A$127</f>
        <v>45743</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2344.19</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2321.9</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2322.08</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2322.0299999999997</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2332.5100000000002</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2331.7200000000003</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2350.13</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2503.08</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2320.1099999999997</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2379.59</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2397.5500000000002</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2404.0699999999997</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2457.56</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2476.3000000000002</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2515.8000000000002</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2523.1400000000003</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2520.41</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2509.4700000000003</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2597.73</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2576.5</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2539.59</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2451.23</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2582.38</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2432.4899999999998</v>
      </c>
      <c r="ER928" s="64"/>
      <c r="ES928" s="64"/>
      <c r="ET928" s="64"/>
      <c r="EU928" s="64"/>
      <c r="EV928" s="65"/>
    </row>
    <row r="929" spans="1:152" s="29" customFormat="1" ht="15.75" customHeight="1" x14ac:dyDescent="0.2">
      <c r="A929" s="60">
        <f>$A$128</f>
        <v>45744</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2333.75</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2321.8000000000002</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2321.9700000000003</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2321.9899999999998</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2321.94</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2321.81</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2328.96</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2470.2399999999998</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2320.87</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2351.9499999999998</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2370.4899999999998</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2375.6999999999998</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2426.83</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2443.0500000000002</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2478.13</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2484.87</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2484.8199999999997</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2479.2600000000002</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2555.4700000000003</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2530.6400000000003</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2498.8599999999997</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2412.0100000000002</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2518.2399999999998</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2392.7200000000003</v>
      </c>
      <c r="ER929" s="64"/>
      <c r="ES929" s="64"/>
      <c r="ET929" s="64"/>
      <c r="EU929" s="64"/>
      <c r="EV929" s="65"/>
    </row>
    <row r="930" spans="1:152" s="29" customFormat="1" ht="15.75" customHeight="1" x14ac:dyDescent="0.2">
      <c r="A930" s="60">
        <f>$A$129</f>
        <v>45745</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2339.85</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2322.0100000000002</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2322.1</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2322.08</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2329.15</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2327.4</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2321.41</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2343.12</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2321.2799999999997</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2324.96</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2360.87</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2365.4300000000003</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2355.4700000000003</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2350.87</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2321.69</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2321.7600000000002</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2321.81</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2321.29</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2318.66</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2318.4</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2386.04</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2318.48</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2447.67</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2369.6</v>
      </c>
      <c r="ER930" s="64"/>
      <c r="ES930" s="64"/>
      <c r="ET930" s="64"/>
      <c r="EU930" s="64"/>
      <c r="EV930" s="65"/>
    </row>
    <row r="931" spans="1:152" s="29" customFormat="1" ht="15.75" customHeight="1" x14ac:dyDescent="0.2">
      <c r="A931" s="60">
        <f>$A$130</f>
        <v>45746</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2340.96</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2321.44</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2321.54</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2321.67</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2326.16</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2321.4499999999998</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2320.41</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2320.37</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2320.83</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2321.1400000000003</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2321.19</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2321.25</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2321.29</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2321.5</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2321.4499999999998</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2321.65</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2321.65</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2321.71</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2319.27</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2317.81</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2320.1999999999998</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2342.29</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2496.58</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2376.9499999999998</v>
      </c>
      <c r="ER931" s="64"/>
      <c r="ES931" s="64"/>
      <c r="ET931" s="64"/>
      <c r="EU931" s="64"/>
      <c r="EV931" s="65"/>
    </row>
    <row r="932" spans="1:152" s="29" customFormat="1" ht="15.75" customHeight="1" x14ac:dyDescent="0.2">
      <c r="A932" s="60">
        <f>$A$131</f>
        <v>45747</v>
      </c>
      <c r="B932" s="61"/>
      <c r="C932" s="61"/>
      <c r="D932" s="61"/>
      <c r="E932" s="61"/>
      <c r="F932" s="61"/>
      <c r="G932" s="61"/>
      <c r="H932" s="62"/>
      <c r="I932" s="63">
        <f>IF($A932="-","-",ROUND(VLOOKUP($A932+ROUND(LEFT(I$901,1)/24,5),'[1]ОАО "АТС"'!$A$57:$F$800,6,FALSE)+HLOOKUP($DL$899,'[1]Сбытовая надбавка'!$F$5:$H$6,2,FALSE),2)+'[1]Иные услуги'!$C$6+HLOOKUP($DR$898,'[1]Услуги по передаче'!$G$5:$J$7,3,FALSE))</f>
        <v>2356.48</v>
      </c>
      <c r="J932" s="64"/>
      <c r="K932" s="64"/>
      <c r="L932" s="64"/>
      <c r="M932" s="64"/>
      <c r="N932" s="65"/>
      <c r="O932" s="63">
        <f>IF($A932="-","-",ROUND(VLOOKUP($A932+ROUND(LEFT(O$901,1)/24,5),'[1]ОАО "АТС"'!$A$57:$F$800,6,FALSE)+HLOOKUP($DL$899,'[1]Сбытовая надбавка'!$F$5:$H$6,2,FALSE),2)+'[1]Иные услуги'!$C$6+HLOOKUP($DR$898,'[1]Услуги по передаче'!$G$5:$J$7,3,FALSE))</f>
        <v>2321.65</v>
      </c>
      <c r="P932" s="64"/>
      <c r="Q932" s="64"/>
      <c r="R932" s="64"/>
      <c r="S932" s="64"/>
      <c r="T932" s="65"/>
      <c r="U932" s="63">
        <f>IF($A932="-","-",ROUND(VLOOKUP($A932+ROUND(LEFT(U$901,1)/24,5),'[1]ОАО "АТС"'!$A$57:$F$800,6,FALSE)+HLOOKUP($DL$899,'[1]Сбытовая надбавка'!$F$5:$H$6,2,FALSE),2)+'[1]Иные услуги'!$C$6+HLOOKUP($DR$898,'[1]Услуги по передаче'!$G$5:$J$7,3,FALSE))</f>
        <v>2321.8900000000003</v>
      </c>
      <c r="V932" s="64"/>
      <c r="W932" s="64"/>
      <c r="X932" s="64"/>
      <c r="Y932" s="64"/>
      <c r="Z932" s="65"/>
      <c r="AA932" s="63">
        <f>IF($A932="-","-",ROUND(VLOOKUP($A932+ROUND(LEFT(AA$901,1)/24,5),'[1]ОАО "АТС"'!$A$57:$F$800,6,FALSE)+HLOOKUP($DL$899,'[1]Сбытовая надбавка'!$F$5:$H$6,2,FALSE),2)+'[1]Иные услуги'!$C$6+HLOOKUP($DR$898,'[1]Услуги по передаче'!$G$5:$J$7,3,FALSE))</f>
        <v>2321.9300000000003</v>
      </c>
      <c r="AB932" s="64"/>
      <c r="AC932" s="64"/>
      <c r="AD932" s="64"/>
      <c r="AE932" s="64"/>
      <c r="AF932" s="65"/>
      <c r="AG932" s="63">
        <f>IF($A932="-","-",ROUND(VLOOKUP($A932+ROUND(LEFT(AG$901,1)/24,5),'[1]ОАО "АТС"'!$A$57:$F$800,6,FALSE)+HLOOKUP($DL$899,'[1]Сбытовая надбавка'!$F$5:$H$6,2,FALSE),2)+'[1]Иные услуги'!$C$6+HLOOKUP($DR$898,'[1]Услуги по передаче'!$G$5:$J$7,3,FALSE))</f>
        <v>2327.6999999999998</v>
      </c>
      <c r="AH932" s="64"/>
      <c r="AI932" s="64"/>
      <c r="AJ932" s="64"/>
      <c r="AK932" s="64"/>
      <c r="AL932" s="65"/>
      <c r="AM932" s="63">
        <f>IF($A932="-","-",ROUND(VLOOKUP($A932+ROUND(LEFT(AM$901,1)/24,5),'[1]ОАО "АТС"'!$A$57:$F$800,6,FALSE)+HLOOKUP($DL$899,'[1]Сбытовая надбавка'!$F$5:$H$6,2,FALSE),2)+'[1]Иные услуги'!$C$6+HLOOKUP($DR$898,'[1]Услуги по передаче'!$G$5:$J$7,3,FALSE))</f>
        <v>2323.94</v>
      </c>
      <c r="AN932" s="64"/>
      <c r="AO932" s="64"/>
      <c r="AP932" s="64"/>
      <c r="AQ932" s="64"/>
      <c r="AR932" s="65"/>
      <c r="AS932" s="63">
        <f>IF($A932="-","-",ROUND(VLOOKUP($A932+ROUND(LEFT(AS$901,1)/24,5),'[1]ОАО "АТС"'!$A$57:$F$800,6,FALSE)+HLOOKUP($DL$899,'[1]Сбытовая надбавка'!$F$5:$H$6,2,FALSE),2)+'[1]Иные услуги'!$C$6+HLOOKUP($DR$898,'[1]Услуги по передаче'!$G$5:$J$7,3,FALSE))</f>
        <v>2320.8199999999997</v>
      </c>
      <c r="AT932" s="64"/>
      <c r="AU932" s="64"/>
      <c r="AV932" s="64"/>
      <c r="AW932" s="64"/>
      <c r="AX932" s="65"/>
      <c r="AY932" s="63">
        <f>IF($A932="-","-",ROUND(VLOOKUP($A932+ROUND(LEFT(AY$901,1)/24,5),'[1]ОАО "АТС"'!$A$57:$F$800,6,FALSE)+HLOOKUP($DL$899,'[1]Сбытовая надбавка'!$F$5:$H$6,2,FALSE),2)+'[1]Иные услуги'!$C$6+HLOOKUP($DR$898,'[1]Услуги по передаче'!$G$5:$J$7,3,FALSE))</f>
        <v>2365.34</v>
      </c>
      <c r="AZ932" s="64"/>
      <c r="BA932" s="64"/>
      <c r="BB932" s="64"/>
      <c r="BC932" s="64"/>
      <c r="BD932" s="65"/>
      <c r="BE932" s="63">
        <f>IF($A932="-","-",ROUND(VLOOKUP($A932+ROUND(LEFT(BE$901,1)/24,5),'[1]ОАО "АТС"'!$A$57:$F$800,6,FALSE)+HLOOKUP($DL$899,'[1]Сбытовая надбавка'!$F$5:$H$6,2,FALSE),2)+'[1]Иные услуги'!$C$6+HLOOKUP($DR$898,'[1]Услуги по передаче'!$G$5:$J$7,3,FALSE))</f>
        <v>2320.8199999999997</v>
      </c>
      <c r="BF932" s="64"/>
      <c r="BG932" s="64"/>
      <c r="BH932" s="64"/>
      <c r="BI932" s="64"/>
      <c r="BJ932" s="65"/>
      <c r="BK932" s="63">
        <f>IF($A932="-","-",ROUND(VLOOKUP($A932+ROUND(LEFT(BK$901,1)/24,5),'[1]ОАО "АТС"'!$A$57:$F$800,6,FALSE)+HLOOKUP($DL$899,'[1]Сбытовая надбавка'!$F$5:$H$6,2,FALSE),2)+'[1]Иные услуги'!$C$6+HLOOKUP($DR$898,'[1]Услуги по передаче'!$G$5:$J$7,3,FALSE))</f>
        <v>2325.35</v>
      </c>
      <c r="BL932" s="64"/>
      <c r="BM932" s="64"/>
      <c r="BN932" s="64"/>
      <c r="BO932" s="64"/>
      <c r="BP932" s="65"/>
      <c r="BQ932" s="63">
        <f>IF($A932="-","-",ROUND(VLOOKUP($A932+ROUND(LEFT(BQ$901,2)/24,5),'[1]ОАО "АТС"'!$A$57:$F$800,6,FALSE)+HLOOKUP($DL$899,'[1]Сбытовая надбавка'!$F$5:$H$6,2,FALSE),2)+'[1]Иные услуги'!$C$6+HLOOKUP($DR$898,'[1]Услуги по передаче'!$G$5:$J$7,3,FALSE))</f>
        <v>2373.04</v>
      </c>
      <c r="BR932" s="64"/>
      <c r="BS932" s="64"/>
      <c r="BT932" s="64"/>
      <c r="BU932" s="64"/>
      <c r="BV932" s="65"/>
      <c r="BW932" s="63">
        <f>IF($A932="-","-",ROUND(VLOOKUP($A932+ROUND(LEFT(BW$901,2)/24,5),'[1]ОАО "АТС"'!$A$57:$F$800,6,FALSE)+HLOOKUP($DL$899,'[1]Сбытовая надбавка'!$F$5:$H$6,2,FALSE),2)+'[1]Иные услуги'!$C$6+HLOOKUP($DR$898,'[1]Услуги по передаче'!$G$5:$J$7,3,FALSE))</f>
        <v>2378.79</v>
      </c>
      <c r="BX932" s="64"/>
      <c r="BY932" s="64"/>
      <c r="BZ932" s="64"/>
      <c r="CA932" s="64"/>
      <c r="CB932" s="65"/>
      <c r="CC932" s="63">
        <f>IF($A932="-","-",ROUND(VLOOKUP($A932+ROUND(LEFT(CC$901,2)/24,5),'[1]ОАО "АТС"'!$A$57:$F$800,6,FALSE)+HLOOKUP($DL$899,'[1]Сбытовая надбавка'!$F$5:$H$6,2,FALSE),2)+'[1]Иные услуги'!$C$6+HLOOKUP($DR$898,'[1]Услуги по передаче'!$G$5:$J$7,3,FALSE))</f>
        <v>2366</v>
      </c>
      <c r="CD932" s="64"/>
      <c r="CE932" s="64"/>
      <c r="CF932" s="64"/>
      <c r="CG932" s="64"/>
      <c r="CH932" s="65"/>
      <c r="CI932" s="63">
        <f>IF($A932="-","-",ROUND(VLOOKUP($A932+ROUND(LEFT(CI$901,2)/24,5),'[1]ОАО "АТС"'!$A$57:$F$800,6,FALSE)+HLOOKUP($DL$899,'[1]Сбытовая надбавка'!$F$5:$H$6,2,FALSE),2)+'[1]Иные услуги'!$C$6+HLOOKUP($DR$898,'[1]Услуги по передаче'!$G$5:$J$7,3,FALSE))</f>
        <v>2359.29</v>
      </c>
      <c r="CJ932" s="64"/>
      <c r="CK932" s="64"/>
      <c r="CL932" s="64"/>
      <c r="CM932" s="64"/>
      <c r="CN932" s="65"/>
      <c r="CO932" s="63">
        <f>IF($A932="-","-",ROUND(VLOOKUP($A932+ROUND(LEFT(CO$901,2)/24,5),'[1]ОАО "АТС"'!$A$57:$F$800,6,FALSE)+HLOOKUP($DL$899,'[1]Сбытовая надбавка'!$F$5:$H$6,2,FALSE),2)+'[1]Иные услуги'!$C$6+HLOOKUP($DR$898,'[1]Услуги по передаче'!$G$5:$J$7,3,FALSE))</f>
        <v>2320.29</v>
      </c>
      <c r="CP932" s="64"/>
      <c r="CQ932" s="64"/>
      <c r="CR932" s="64"/>
      <c r="CS932" s="64"/>
      <c r="CT932" s="65"/>
      <c r="CU932" s="63">
        <f>IF($A932="-","-",ROUND(VLOOKUP($A932+ROUND(LEFT(CU$901,2)/24,5),'[1]ОАО "АТС"'!$A$57:$F$800,6,FALSE)+HLOOKUP($DL$899,'[1]Сбытовая надбавка'!$F$5:$H$6,2,FALSE),2)+'[1]Иные услуги'!$C$6+HLOOKUP($DR$898,'[1]Услуги по передаче'!$G$5:$J$7,3,FALSE))</f>
        <v>2320.1099999999997</v>
      </c>
      <c r="CV932" s="64"/>
      <c r="CW932" s="64"/>
      <c r="CX932" s="64"/>
      <c r="CY932" s="64"/>
      <c r="CZ932" s="65"/>
      <c r="DA932" s="63">
        <f>IF($A932="-","-",ROUND(VLOOKUP($A932+ROUND(LEFT(DA$901,2)/24,5),'[1]ОАО "АТС"'!$A$57:$F$800,6,FALSE)+HLOOKUP($DL$899,'[1]Сбытовая надбавка'!$F$5:$H$6,2,FALSE),2)+'[1]Иные услуги'!$C$6+HLOOKUP($DR$898,'[1]Услуги по передаче'!$G$5:$J$7,3,FALSE))</f>
        <v>2320.54</v>
      </c>
      <c r="DB932" s="64"/>
      <c r="DC932" s="64"/>
      <c r="DD932" s="64"/>
      <c r="DE932" s="64"/>
      <c r="DF932" s="65"/>
      <c r="DG932" s="63">
        <f>IF($A932="-","-",ROUND(VLOOKUP($A932+ROUND(LEFT(DG$901,2)/24,5),'[1]ОАО "АТС"'!$A$57:$F$800,6,FALSE)+HLOOKUP($DL$899,'[1]Сбытовая надбавка'!$F$5:$H$6,2,FALSE),2)+'[1]Иные услуги'!$C$6+HLOOKUP($DR$898,'[1]Услуги по передаче'!$G$5:$J$7,3,FALSE))</f>
        <v>2321.1400000000003</v>
      </c>
      <c r="DH932" s="64"/>
      <c r="DI932" s="64"/>
      <c r="DJ932" s="64"/>
      <c r="DK932" s="64"/>
      <c r="DL932" s="65"/>
      <c r="DM932" s="63">
        <f>IF($A932="-","-",ROUND(VLOOKUP($A932+ROUND(LEFT(DM$901,2)/24,5),'[1]ОАО "АТС"'!$A$57:$F$800,6,FALSE)+HLOOKUP($DL$899,'[1]Сбытовая надбавка'!$F$5:$H$6,2,FALSE),2)+'[1]Иные услуги'!$C$6+HLOOKUP($DR$898,'[1]Услуги по передаче'!$G$5:$J$7,3,FALSE))</f>
        <v>2318.8599999999997</v>
      </c>
      <c r="DN932" s="64"/>
      <c r="DO932" s="64"/>
      <c r="DP932" s="64"/>
      <c r="DQ932" s="64"/>
      <c r="DR932" s="65"/>
      <c r="DS932" s="63">
        <f>IF($A932="-","-",ROUND(VLOOKUP($A932+ROUND(LEFT(DS$901,2)/24,5),'[1]ОАО "АТС"'!$A$57:$F$800,6,FALSE)+HLOOKUP($DL$899,'[1]Сбытовая надбавка'!$F$5:$H$6,2,FALSE),2)+'[1]Иные услуги'!$C$6+HLOOKUP($DR$898,'[1]Услуги по передаче'!$G$5:$J$7,3,FALSE))</f>
        <v>2318.2600000000002</v>
      </c>
      <c r="DT932" s="64"/>
      <c r="DU932" s="64"/>
      <c r="DV932" s="64"/>
      <c r="DW932" s="64"/>
      <c r="DX932" s="65"/>
      <c r="DY932" s="63">
        <f>IF($A932="-","-",ROUND(VLOOKUP($A932+ROUND(LEFT(DY$901,2)/24,5),'[1]ОАО "АТС"'!$A$57:$F$800,6,FALSE)+HLOOKUP($DL$899,'[1]Сбытовая надбавка'!$F$5:$H$6,2,FALSE),2)+'[1]Иные услуги'!$C$6+HLOOKUP($DR$898,'[1]Услуги по передаче'!$G$5:$J$7,3,FALSE))</f>
        <v>2399.1099999999997</v>
      </c>
      <c r="DZ932" s="64"/>
      <c r="EA932" s="64"/>
      <c r="EB932" s="64"/>
      <c r="EC932" s="64"/>
      <c r="ED932" s="65"/>
      <c r="EE932" s="63">
        <f>IF($A932="-","-",ROUND(VLOOKUP($A932+ROUND(LEFT(EE$901,2)/24,5),'[1]ОАО "АТС"'!$A$57:$F$800,6,FALSE)+HLOOKUP($DL$899,'[1]Сбытовая надбавка'!$F$5:$H$6,2,FALSE),2)+'[1]Иные услуги'!$C$6+HLOOKUP($DR$898,'[1]Услуги по передаче'!$G$5:$J$7,3,FALSE))</f>
        <v>2319.33</v>
      </c>
      <c r="EF932" s="64"/>
      <c r="EG932" s="64"/>
      <c r="EH932" s="64"/>
      <c r="EI932" s="64"/>
      <c r="EJ932" s="65"/>
      <c r="EK932" s="63">
        <f>IF($A932="-","-",ROUND(VLOOKUP($A932+ROUND(LEFT(EK$901,2)/24,5),'[1]ОАО "АТС"'!$A$57:$F$800,6,FALSE)+HLOOKUP($DL$899,'[1]Сбытовая надбавка'!$F$5:$H$6,2,FALSE),2)+'[1]Иные услуги'!$C$6+HLOOKUP($DR$898,'[1]Услуги по передаче'!$G$5:$J$7,3,FALSE))</f>
        <v>2511.3000000000002</v>
      </c>
      <c r="EL932" s="64"/>
      <c r="EM932" s="64"/>
      <c r="EN932" s="64"/>
      <c r="EO932" s="64"/>
      <c r="EP932" s="65"/>
      <c r="EQ932" s="63">
        <f>IF($A932="-","-",ROUND(VLOOKUP($A932+ROUND(LEFT(EQ$901,2)/24,5),'[1]ОАО "АТС"'!$A$57:$F$800,6,FALSE)+HLOOKUP($DL$899,'[1]Сбытовая надбавка'!$F$5:$H$6,2,FALSE),2)+'[1]Иные услуги'!$C$6+HLOOKUP($DR$898,'[1]Услуги по передаче'!$G$5:$J$7,3,FALSE))</f>
        <v>2366.2399999999998</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45717</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2580.9700000000003</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2488.92</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2450.3199999999997</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2439.67</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2443.85</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2484.5100000000002</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2643.69</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2690.49</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2477.48</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2587.3000000000002</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2672.75</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2688.04</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2645.08</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2648.34</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2639.24</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2644.24</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2642.21</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2656.55</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2872</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2877.75</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2758.29</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2731.8599999999997</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2677.77</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2624.87</v>
      </c>
      <c r="ER938" s="64"/>
      <c r="ES938" s="64"/>
      <c r="ET938" s="64"/>
      <c r="EU938" s="64"/>
      <c r="EV938" s="65"/>
    </row>
    <row r="939" spans="1:152" s="29" customFormat="1" ht="15.75" customHeight="1" x14ac:dyDescent="0.2">
      <c r="A939" s="60">
        <f>$A$102</f>
        <v>45718</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2537.77</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2454.98</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2409.3199999999997</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2401.31</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2424.16</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2459.34</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2590.5</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2659.76</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2418.25</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2517.73</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2598.7399999999998</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2610.4300000000003</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2628.46</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2619.48</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2617.5</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2586.35</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2595.33</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2629.02</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2778.1</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2809.95</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2787.33</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2746.13</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2763.25</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2664.98</v>
      </c>
      <c r="ER939" s="64"/>
      <c r="ES939" s="64"/>
      <c r="ET939" s="64"/>
      <c r="EU939" s="64"/>
      <c r="EV939" s="65"/>
    </row>
    <row r="940" spans="1:152" s="29" customFormat="1" ht="15.75" customHeight="1" x14ac:dyDescent="0.2">
      <c r="A940" s="60">
        <f>$A$103</f>
        <v>45719</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2546.96</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2472.52</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2428.87</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2421.66</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2439.66</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2519.1</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2694.55</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2907.7799999999997</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2664.25</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2859.13</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2980.54</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2977.67</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2973.2299999999996</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2962.95</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2838.99</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2819.96</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2793.7700000000004</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2771.01</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2948.4700000000003</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2980.29</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2856.49</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2825.8500000000004</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2744.5299999999997</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2640.16</v>
      </c>
      <c r="ER940" s="64"/>
      <c r="ES940" s="64"/>
      <c r="ET940" s="64"/>
      <c r="EU940" s="64"/>
      <c r="EV940" s="65"/>
    </row>
    <row r="941" spans="1:152" s="29" customFormat="1" ht="15.75" customHeight="1" x14ac:dyDescent="0.2">
      <c r="A941" s="60">
        <f>$A$104</f>
        <v>45720</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2477.21</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2416.09</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2380.15</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2377.19</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2400.7200000000003</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2451.06</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2604.6099999999997</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2750.2200000000003</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2543.71</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2653.69</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2704.45</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2699.7200000000003</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2706.6</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2708.24</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2712.45</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2694.66</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2676.49</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2680.8900000000003</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2769.54</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2763.45</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2745.84</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2674.21</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2667.13</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2500.02</v>
      </c>
      <c r="ER941" s="64"/>
      <c r="ES941" s="64"/>
      <c r="ET941" s="64"/>
      <c r="EU941" s="64"/>
      <c r="EV941" s="65"/>
    </row>
    <row r="942" spans="1:152" s="29" customFormat="1" ht="15.75" customHeight="1" x14ac:dyDescent="0.2">
      <c r="A942" s="60">
        <f>$A$105</f>
        <v>45721</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2364.17</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2340.33</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2332.6800000000003</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2338.98</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2341.6999999999998</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2382.5</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2553.19</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2724.08</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2531.8599999999997</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2655.75</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2706.31</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2728.66</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2702.34</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2699.79</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2707.02</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2690.62</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2676.79</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2687.9700000000003</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2779.01</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2779.41</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2764.88</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2657.3</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2663.4</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2512.44</v>
      </c>
      <c r="ER942" s="64"/>
      <c r="ES942" s="64"/>
      <c r="ET942" s="64"/>
      <c r="EU942" s="64"/>
      <c r="EV942" s="65"/>
    </row>
    <row r="943" spans="1:152" s="29" customFormat="1" ht="15.75" customHeight="1" x14ac:dyDescent="0.2">
      <c r="A943" s="60">
        <f>$A$106</f>
        <v>45722</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2482.84</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2446.4499999999998</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2419.62</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2413.9499999999998</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2422.5699999999997</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2470.9700000000003</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2673.77</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2876.8500000000004</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2548.12</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2904.7299999999996</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3032.21</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3062.66</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3057.0600000000004</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3050.0200000000004</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3032.3199999999997</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2991.6400000000003</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2951.55</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2686.13</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2791.1099999999997</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2833.7200000000003</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3052.1099999999997</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2925.38</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2800.8100000000004</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2638.3900000000003</v>
      </c>
      <c r="ER943" s="64"/>
      <c r="ES943" s="64"/>
      <c r="ET943" s="64"/>
      <c r="EU943" s="64"/>
      <c r="EV943" s="65"/>
    </row>
    <row r="944" spans="1:152" s="29" customFormat="1" ht="15.75" customHeight="1" x14ac:dyDescent="0.2">
      <c r="A944" s="60">
        <f>$A$107</f>
        <v>45723</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2515.58</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2446.38</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2419.1800000000003</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2413.4</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2432.06</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2504.67</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2725.29</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2817.05</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2520.3199999999997</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2863.71</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3004.87</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3036.45</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3022</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3054.05</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3044.45</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3005.46</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2965.08</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2779.84</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2863.6099999999997</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3205.62</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3059.3500000000004</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2931.5299999999997</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2832.1400000000003</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2647.17</v>
      </c>
      <c r="ER944" s="64"/>
      <c r="ES944" s="64"/>
      <c r="ET944" s="64"/>
      <c r="EU944" s="64"/>
      <c r="EV944" s="65"/>
    </row>
    <row r="945" spans="1:152" s="29" customFormat="1" ht="15.75" customHeight="1" x14ac:dyDescent="0.2">
      <c r="A945" s="60">
        <f>$A$108</f>
        <v>45724</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2547.9300000000003</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2496.85</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2467.38</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2457.98</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2466.25</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2502.02</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2719.0699999999997</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2995.76</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2446.29</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2713.21</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2876.7299999999996</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2907.92</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2913</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2929.88</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2877.3</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2863.1099999999997</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2866.41</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2953.08</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3234.79</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3145.5699999999997</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2984.42</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2882.96</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2822.63</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2678.6099999999997</v>
      </c>
      <c r="ER945" s="64"/>
      <c r="ES945" s="64"/>
      <c r="ET945" s="64"/>
      <c r="EU945" s="64"/>
      <c r="EV945" s="65"/>
    </row>
    <row r="946" spans="1:152" s="29" customFormat="1" ht="15.75" customHeight="1" x14ac:dyDescent="0.2">
      <c r="A946" s="60">
        <f>$A$109</f>
        <v>45725</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2610.71</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2558.63</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2399.59</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2377.08</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2381.0299999999997</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2438.48</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2517</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2532.77</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2317.98</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2546.5</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2687.69</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2736.67</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2739.88</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2741.2</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2734.96</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2722.8199999999997</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2879.01</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3029.5699999999997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2669.84</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3099.55</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2989.79</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2839.37</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2949.83</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2769.01</v>
      </c>
      <c r="ER946" s="64"/>
      <c r="ES946" s="64"/>
      <c r="ET946" s="64"/>
      <c r="EU946" s="64"/>
      <c r="EV946" s="65"/>
    </row>
    <row r="947" spans="1:152" s="29" customFormat="1" ht="15.75" customHeight="1" x14ac:dyDescent="0.2">
      <c r="A947" s="60">
        <f>$A$110</f>
        <v>45726</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2541.9</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2496.3000000000002</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2427.44</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2419.7200000000003</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2431.9499999999998</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2499.15</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2727.6800000000003</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3132.24</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2526.67</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2691.09</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2722.6099999999997</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3040.6800000000003</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2730.84</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2752.45</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3074.24</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2770.48</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3003.62</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3074</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2838.01</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2899.8100000000004</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3104.67</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2939.76</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2956.5699999999997</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2737.76</v>
      </c>
      <c r="ER947" s="64"/>
      <c r="ES947" s="64"/>
      <c r="ET947" s="64"/>
      <c r="EU947" s="64"/>
      <c r="EV947" s="65"/>
    </row>
    <row r="948" spans="1:152" s="29" customFormat="1" ht="15.75" customHeight="1" x14ac:dyDescent="0.2">
      <c r="A948" s="60">
        <f>$A$111</f>
        <v>45727</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2440.8900000000003</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2358.04</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2392.21</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2385.46</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2400.1099999999997</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2455.6800000000003</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2659.2</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2790.88</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2465.92</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2837.9700000000003</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2644.54</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2668.99</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2679.2</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2686.29</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3031.3500000000004</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3008.0600000000004</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2963.7299999999996</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3034.33</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2755.04</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2763.29</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2774.33</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2907.13</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2942.2299999999996</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2717.27</v>
      </c>
      <c r="ER948" s="64"/>
      <c r="ES948" s="64"/>
      <c r="ET948" s="64"/>
      <c r="EU948" s="64"/>
      <c r="EV948" s="65"/>
    </row>
    <row r="949" spans="1:152" s="29" customFormat="1" ht="15.75" customHeight="1" x14ac:dyDescent="0.2">
      <c r="A949" s="60">
        <f>$A$112</f>
        <v>45728</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2381.96</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2354.7600000000002</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2347.44</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2342.73</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2363.84</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2384.88</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2478.52</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2590.7799999999997</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2408.75</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2496.6800000000003</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2509.15</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2509.75</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2481.4899999999998</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2472.23</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2450.1</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2439.19</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2422.1400000000003</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2420.69</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2507.71</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2538.23</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2506.92</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2422.7399999999998</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2566.69</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2433.08</v>
      </c>
      <c r="ER949" s="64"/>
      <c r="ES949" s="64"/>
      <c r="ET949" s="64"/>
      <c r="EU949" s="64"/>
      <c r="EV949" s="65"/>
    </row>
    <row r="950" spans="1:152" s="29" customFormat="1" ht="15.75" customHeight="1" x14ac:dyDescent="0.2">
      <c r="A950" s="60">
        <f>$A$113</f>
        <v>45729</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2362.5500000000002</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2340.91</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2334.81</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2330.92</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2355.33</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2374.0100000000002</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2458.73</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2560.17</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2394.6400000000003</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2494.2399999999998</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2543.13</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2537.84</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2516.94</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2503.2200000000003</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2501.8599999999997</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2499.37</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2488.2799999999997</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2477.8599999999997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2575.38</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2575.15</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2542.1800000000003</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2460.44</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2568.09</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2425.5299999999997</v>
      </c>
      <c r="ER950" s="64"/>
      <c r="ES950" s="64"/>
      <c r="ET950" s="64"/>
      <c r="EU950" s="64"/>
      <c r="EV950" s="65"/>
    </row>
    <row r="951" spans="1:152" s="29" customFormat="1" ht="15.75" customHeight="1" x14ac:dyDescent="0.2">
      <c r="A951" s="60">
        <f>$A$114</f>
        <v>45730</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2363.85</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2345.41</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2339.1800000000003</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2339.1999999999998</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2361.7200000000003</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2371.5699999999997</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2444.19</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2570.41</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2394.4899999999998</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2491.16</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2501.5500000000002</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2501.9499999999998</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2463.73</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2453.77</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2447.0699999999997</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2438.2399999999998</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2421.27</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2421.09</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2532.73</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2564.08</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2528.7600000000002</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2459.8199999999997</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2587.42</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2463.3199999999997</v>
      </c>
      <c r="ER951" s="64"/>
      <c r="ES951" s="64"/>
      <c r="ET951" s="64"/>
      <c r="EU951" s="64"/>
      <c r="EV951" s="65"/>
    </row>
    <row r="952" spans="1:152" s="29" customFormat="1" ht="15.75" customHeight="1" x14ac:dyDescent="0.2">
      <c r="A952" s="60">
        <f>$A$115</f>
        <v>45731</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2402.5699999999997</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2357.5</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2326.21</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2320.94</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2378.34</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2375.84</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2344.9</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2418.94</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2319.1</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2319.4700000000003</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2337.31</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2346.8599999999997</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2333.48</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2319.8000000000002</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2320.3599999999997</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2321.23</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2321.06</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2321.1099999999997</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2353.5699999999997</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2398.29</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2339.88</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2316.4</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2548.6400000000003</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2435.5299999999997</v>
      </c>
      <c r="ER952" s="64"/>
      <c r="ES952" s="64"/>
      <c r="ET952" s="64"/>
      <c r="EU952" s="64"/>
      <c r="EV952" s="65"/>
    </row>
    <row r="953" spans="1:152" s="29" customFormat="1" ht="15.75" customHeight="1" x14ac:dyDescent="0.2">
      <c r="A953" s="60">
        <f>$A$116</f>
        <v>45732</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2336.41</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2321.6</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2321.7399999999998</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2321.77</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2325.1800000000003</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2324.29</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2320.7799999999997</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2320.4499999999998</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2320.69</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2320.54</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2320.6400000000003</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2320.52</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2320.6999999999998</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2320.73</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2321.1999999999998</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2321.63</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2321.6800000000003</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2321.6800000000003</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2339.41</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2362.8900000000003</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2344.09</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2317.81</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2428.77</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2361.65</v>
      </c>
      <c r="ER953" s="64"/>
      <c r="ES953" s="64"/>
      <c r="ET953" s="64"/>
      <c r="EU953" s="64"/>
      <c r="EV953" s="65"/>
    </row>
    <row r="954" spans="1:152" s="29" customFormat="1" ht="15.75" customHeight="1" x14ac:dyDescent="0.2">
      <c r="A954" s="60">
        <f>$A$117</f>
        <v>45733</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2345.5299999999997</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2329.3900000000003</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2323.54</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2321.75</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2334.4899999999998</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2344.4499999999998</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2366.23</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2506.21</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2320.5</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2388.59</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2414.8000000000002</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2400.9700000000003</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2362.02</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2354.5699999999997</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2336.92</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2328.62</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2331.63</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2338.85</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2429.6099999999997</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2464.0500000000002</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2410.8900000000003</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2317.8000000000002</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2504.5299999999997</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2423.5500000000002</v>
      </c>
      <c r="ER954" s="64"/>
      <c r="ES954" s="64"/>
      <c r="ET954" s="64"/>
      <c r="EU954" s="64"/>
      <c r="EV954" s="65"/>
    </row>
    <row r="955" spans="1:152" s="29" customFormat="1" ht="15.75" customHeight="1" x14ac:dyDescent="0.2">
      <c r="A955" s="60">
        <f>$A$118</f>
        <v>45734</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2402.9899999999998</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2353.38</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2345.2399999999998</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2336.7399999999998</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2364.84</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2377.19</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2424.8000000000002</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2526.7200000000003</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2326.08</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2404.66</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2430.33</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2420.9499999999998</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2384</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2378.6999999999998</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2362.46</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2346.37</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2350.6800000000003</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2355.0299999999997</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2433.02</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2477.2399999999998</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2430.23</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2347.0500000000002</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2421.63</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2343.58</v>
      </c>
      <c r="ER955" s="64"/>
      <c r="ES955" s="64"/>
      <c r="ET955" s="64"/>
      <c r="EU955" s="64"/>
      <c r="EV955" s="65"/>
    </row>
    <row r="956" spans="1:152" s="29" customFormat="1" ht="15.75" customHeight="1" x14ac:dyDescent="0.2">
      <c r="A956" s="60">
        <f>$A$119</f>
        <v>45735</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2330.46</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2328.0100000000002</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2326.2200000000003</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2325.23</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2327.41</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2398.12</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2454.15</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2539.4899999999998</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2371.9</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2462.62</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2502.09</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2497.2200000000003</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2479.4700000000003</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2465.2200000000003</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2462.75</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2461.5500000000002</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2453.12</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2448.4300000000003</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2532.4</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2530.98</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2497.5299999999997</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2420.1999999999998</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2501.48</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2440.2600000000002</v>
      </c>
      <c r="ER956" s="64"/>
      <c r="ES956" s="64"/>
      <c r="ET956" s="64"/>
      <c r="EU956" s="64"/>
      <c r="EV956" s="65"/>
    </row>
    <row r="957" spans="1:152" s="29" customFormat="1" ht="15.75" customHeight="1" x14ac:dyDescent="0.2">
      <c r="A957" s="60">
        <f>$A$120</f>
        <v>45736</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2354.27</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2330.3599999999997</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2321.12</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2321.16</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2362.9300000000003</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2342.25</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2372.27</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2530.6099999999997</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2347.12</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2449.59</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2452.75</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2442.09</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2411.8900000000003</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2417.1999999999998</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2416.3900000000003</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2429.7200000000003</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2421.6999999999998</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2406.2600000000002</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2501.7399999999998</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2552.44</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2510.85</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2438.6999999999998</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2501.92</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2396.83</v>
      </c>
      <c r="ER957" s="64"/>
      <c r="ES957" s="64"/>
      <c r="ET957" s="64"/>
      <c r="EU957" s="64"/>
      <c r="EV957" s="65"/>
    </row>
    <row r="958" spans="1:152" s="29" customFormat="1" ht="15.75" customHeight="1" x14ac:dyDescent="0.2">
      <c r="A958" s="60">
        <f>$A$121</f>
        <v>45737</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2352.19</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2327.52</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2321.8199999999997</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2321.77</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2335.4499999999998</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2337.12</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2365.04</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2507.6400000000003</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2340.35</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2435.31</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2467.6999999999998</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2447.6</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2422.06</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2427.42</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2431.96</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2440.75</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2441.6800000000003</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2478.2600000000002</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2567.4300000000003</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2545.4300000000003</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2522.02</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2427.13</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2547.8000000000002</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2419.0100000000002</v>
      </c>
      <c r="ER958" s="64"/>
      <c r="ES958" s="64"/>
      <c r="ET958" s="64"/>
      <c r="EU958" s="64"/>
      <c r="EV958" s="65"/>
    </row>
    <row r="959" spans="1:152" s="29" customFormat="1" ht="15.75" customHeight="1" x14ac:dyDescent="0.2">
      <c r="A959" s="60">
        <f>$A$122</f>
        <v>45738</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2352.8900000000003</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2323.27</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2321.58</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2321.67</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2336.75</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2329.54</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2321.2399999999998</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2361.94</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2320.9899999999998</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2335.0100000000002</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2378.06</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2383.81</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2371.5</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2365.65</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2321.3599999999997</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2321.5100000000002</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2321.52</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2321.5</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2317.41</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2319.34</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2420.06</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2325.2200000000003</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2531.2799999999997</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2423.52</v>
      </c>
      <c r="ER959" s="64"/>
      <c r="ES959" s="64"/>
      <c r="ET959" s="64"/>
      <c r="EU959" s="64"/>
      <c r="EV959" s="65"/>
    </row>
    <row r="960" spans="1:152" s="29" customFormat="1" ht="15.75" customHeight="1" x14ac:dyDescent="0.2">
      <c r="A960" s="60">
        <f>$A$123</f>
        <v>45739</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2350.02</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2321.59</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2321.79</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2321.7200000000003</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2328.34</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2321.5500000000002</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2320.7799999999997</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2320.2799999999997</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2320.34</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2320.59</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2320.79</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2320.7399999999998</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2320.79</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2320.88</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2321.2600000000002</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2321.27</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2321.41</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2321.4700000000003</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2317.1400000000003</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2318.65</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2318.58</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2336.69</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2503.91</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2416.44</v>
      </c>
      <c r="ER960" s="64"/>
      <c r="ES960" s="64"/>
      <c r="ET960" s="64"/>
      <c r="EU960" s="64"/>
      <c r="EV960" s="65"/>
    </row>
    <row r="961" spans="1:152" s="29" customFormat="1" ht="15.75" customHeight="1" x14ac:dyDescent="0.2">
      <c r="A961" s="60">
        <f>$A$124</f>
        <v>45740</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2337.1800000000003</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2322.0500000000002</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2322.1800000000003</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2321.79</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2327.12</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2329.7799999999997</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2344.31</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2465.17</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2321.12</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2421.15</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2377.62</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2375.75</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2458.2200000000003</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2465.17</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2477.88</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2483.04</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2484.7799999999997</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2472.96</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2540.5100000000002</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2556.79</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2513.56</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2426.02</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2472.8599999999997</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2385.41</v>
      </c>
      <c r="ER961" s="64"/>
      <c r="ES961" s="64"/>
      <c r="ET961" s="64"/>
      <c r="EU961" s="64"/>
      <c r="EV961" s="65"/>
    </row>
    <row r="962" spans="1:152" s="29" customFormat="1" ht="15.75" customHeight="1" x14ac:dyDescent="0.2">
      <c r="A962" s="60">
        <f>$A$125</f>
        <v>45741</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2325.13</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2322.21</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2322.29</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2322.2799999999997</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2322.0500000000002</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2321.94</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2326.66</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2439.0100000000002</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2321.0100000000002</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2392.0699999999997</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2354.8599999999997</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2354.2399999999998</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2449.04</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2455.7200000000003</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2466.0100000000002</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2471.13</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2468</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2459.85</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2542.09</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2524.5299999999997</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2476.7200000000003</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2385.94</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2465.92</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2385.91</v>
      </c>
      <c r="ER962" s="64"/>
      <c r="ES962" s="64"/>
      <c r="ET962" s="64"/>
      <c r="EU962" s="64"/>
      <c r="EV962" s="65"/>
    </row>
    <row r="963" spans="1:152" s="29" customFormat="1" ht="15.75" customHeight="1" x14ac:dyDescent="0.2">
      <c r="A963" s="60">
        <f>$A$126</f>
        <v>45742</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2344.4</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2324.42</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2323.02</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2322.3000000000002</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2337.15</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2339.34</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2367.5</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2528.2600000000002</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2346.9700000000003</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2454.91</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2413.63</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2419.9300000000003</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2516.98</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2518.5</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2533.09</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2534.29</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2534.0500000000002</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2524.8900000000003</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2613.83</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2597.12</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2562.29</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2481.6099999999997</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2593.83</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2443.54</v>
      </c>
      <c r="ER963" s="64"/>
      <c r="ES963" s="64"/>
      <c r="ET963" s="64"/>
      <c r="EU963" s="64"/>
      <c r="EV963" s="65"/>
    </row>
    <row r="964" spans="1:152" s="29" customFormat="1" ht="15.75" customHeight="1" x14ac:dyDescent="0.2">
      <c r="A964" s="60">
        <f>$A$127</f>
        <v>45743</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2344.19</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2321.9</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2322.08</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2322.0299999999997</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2332.5100000000002</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2331.7200000000003</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2350.13</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2503.08</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2320.1099999999997</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2379.59</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2397.5500000000002</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2404.0699999999997</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2457.56</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2476.3000000000002</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2515.8000000000002</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2523.1400000000003</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2520.41</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2509.4700000000003</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2597.73</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2576.5</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2539.59</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2451.23</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2582.38</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2432.4899999999998</v>
      </c>
      <c r="ER964" s="64"/>
      <c r="ES964" s="64"/>
      <c r="ET964" s="64"/>
      <c r="EU964" s="64"/>
      <c r="EV964" s="65"/>
    </row>
    <row r="965" spans="1:152" s="29" customFormat="1" ht="15.75" customHeight="1" x14ac:dyDescent="0.2">
      <c r="A965" s="60">
        <f>$A$128</f>
        <v>45744</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2333.75</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2321.8000000000002</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2321.9700000000003</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2321.9899999999998</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2321.94</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2321.81</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2328.96</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2470.2399999999998</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2320.87</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2351.9499999999998</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2370.4899999999998</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2375.6999999999998</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2426.83</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2443.0500000000002</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2478.13</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2484.87</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2484.8199999999997</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2479.2600000000002</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2555.4700000000003</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2530.6400000000003</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2498.8599999999997</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2412.0100000000002</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2518.2399999999998</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2392.7200000000003</v>
      </c>
      <c r="ER965" s="64"/>
      <c r="ES965" s="64"/>
      <c r="ET965" s="64"/>
      <c r="EU965" s="64"/>
      <c r="EV965" s="65"/>
    </row>
    <row r="966" spans="1:152" s="29" customFormat="1" ht="15.75" customHeight="1" x14ac:dyDescent="0.2">
      <c r="A966" s="60">
        <f>$A$129</f>
        <v>45745</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2339.85</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2322.0100000000002</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2322.1</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2322.08</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2329.15</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2327.4</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2321.41</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2343.12</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2321.2799999999997</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2324.96</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2360.87</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2365.4300000000003</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2355.4700000000003</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2350.87</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2321.69</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2321.7600000000002</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2321.81</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2321.29</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2318.66</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2318.4</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2386.04</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2318.48</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2447.67</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2369.6</v>
      </c>
      <c r="ER966" s="64"/>
      <c r="ES966" s="64"/>
      <c r="ET966" s="64"/>
      <c r="EU966" s="64"/>
      <c r="EV966" s="65"/>
    </row>
    <row r="967" spans="1:152" s="29" customFormat="1" ht="15.75" customHeight="1" x14ac:dyDescent="0.2">
      <c r="A967" s="60">
        <f>$A$130</f>
        <v>45746</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2340.96</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2321.44</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2321.54</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2321.67</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2326.16</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2321.4499999999998</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2320.41</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2320.37</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2320.83</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2321.1400000000003</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2321.19</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2321.25</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2321.29</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2321.5</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2321.4499999999998</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2321.65</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2321.65</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2321.71</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2319.27</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2317.81</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2320.1999999999998</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2342.29</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2496.58</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2376.9499999999998</v>
      </c>
      <c r="ER967" s="64"/>
      <c r="ES967" s="64"/>
      <c r="ET967" s="64"/>
      <c r="EU967" s="64"/>
      <c r="EV967" s="65"/>
    </row>
    <row r="968" spans="1:152" s="29" customFormat="1" ht="15.75" customHeight="1" x14ac:dyDescent="0.2">
      <c r="A968" s="60">
        <f>$A$131</f>
        <v>45747</v>
      </c>
      <c r="B968" s="61"/>
      <c r="C968" s="61"/>
      <c r="D968" s="61"/>
      <c r="E968" s="61"/>
      <c r="F968" s="61"/>
      <c r="G968" s="61"/>
      <c r="H968" s="62"/>
      <c r="I968" s="63">
        <f>IF($A968="-","-",ROUND(VLOOKUP($A968+ROUND(LEFT(I$937,1)/24,5),'[1]ОАО "АТС"'!$A$57:$F$800,6,FALSE)+HLOOKUP($DL$935,'[1]Сбытовая надбавка'!$F$5:$H$6,2,FALSE),2)+'[1]Иные услуги'!$C$6+HLOOKUP($DR$934,'[1]Услуги по передаче'!$G$5:$J$7,3,FALSE))</f>
        <v>2356.48</v>
      </c>
      <c r="J968" s="64"/>
      <c r="K968" s="64"/>
      <c r="L968" s="64"/>
      <c r="M968" s="64"/>
      <c r="N968" s="65"/>
      <c r="O968" s="63">
        <f>IF($A968="-","-",ROUND(VLOOKUP($A968+ROUND(LEFT(O$937,1)/24,5),'[1]ОАО "АТС"'!$A$57:$F$800,6,FALSE)+HLOOKUP($DL$935,'[1]Сбытовая надбавка'!$F$5:$H$6,2,FALSE),2)+'[1]Иные услуги'!$C$6+HLOOKUP($DR$934,'[1]Услуги по передаче'!$G$5:$J$7,3,FALSE))</f>
        <v>2321.65</v>
      </c>
      <c r="P968" s="64"/>
      <c r="Q968" s="64"/>
      <c r="R968" s="64"/>
      <c r="S968" s="64"/>
      <c r="T968" s="65"/>
      <c r="U968" s="63">
        <f>IF($A968="-","-",ROUND(VLOOKUP($A968+ROUND(LEFT(U$937,1)/24,5),'[1]ОАО "АТС"'!$A$57:$F$800,6,FALSE)+HLOOKUP($DL$935,'[1]Сбытовая надбавка'!$F$5:$H$6,2,FALSE),2)+'[1]Иные услуги'!$C$6+HLOOKUP($DR$934,'[1]Услуги по передаче'!$G$5:$J$7,3,FALSE))</f>
        <v>2321.8900000000003</v>
      </c>
      <c r="V968" s="64"/>
      <c r="W968" s="64"/>
      <c r="X968" s="64"/>
      <c r="Y968" s="64"/>
      <c r="Z968" s="65"/>
      <c r="AA968" s="63">
        <f>IF($A968="-","-",ROUND(VLOOKUP($A968+ROUND(LEFT(AA$937,1)/24,5),'[1]ОАО "АТС"'!$A$57:$F$800,6,FALSE)+HLOOKUP($DL$935,'[1]Сбытовая надбавка'!$F$5:$H$6,2,FALSE),2)+'[1]Иные услуги'!$C$6+HLOOKUP($DR$934,'[1]Услуги по передаче'!$G$5:$J$7,3,FALSE))</f>
        <v>2321.9300000000003</v>
      </c>
      <c r="AB968" s="64"/>
      <c r="AC968" s="64"/>
      <c r="AD968" s="64"/>
      <c r="AE968" s="64"/>
      <c r="AF968" s="65"/>
      <c r="AG968" s="63">
        <f>IF($A968="-","-",ROUND(VLOOKUP($A968+ROUND(LEFT(AG$937,1)/24,5),'[1]ОАО "АТС"'!$A$57:$F$800,6,FALSE)+HLOOKUP($DL$935,'[1]Сбытовая надбавка'!$F$5:$H$6,2,FALSE),2)+'[1]Иные услуги'!$C$6+HLOOKUP($DR$934,'[1]Услуги по передаче'!$G$5:$J$7,3,FALSE))</f>
        <v>2327.6999999999998</v>
      </c>
      <c r="AH968" s="64"/>
      <c r="AI968" s="64"/>
      <c r="AJ968" s="64"/>
      <c r="AK968" s="64"/>
      <c r="AL968" s="65"/>
      <c r="AM968" s="63">
        <f>IF($A968="-","-",ROUND(VLOOKUP($A968+ROUND(LEFT(AM$937,1)/24,5),'[1]ОАО "АТС"'!$A$57:$F$800,6,FALSE)+HLOOKUP($DL$935,'[1]Сбытовая надбавка'!$F$5:$H$6,2,FALSE),2)+'[1]Иные услуги'!$C$6+HLOOKUP($DR$934,'[1]Услуги по передаче'!$G$5:$J$7,3,FALSE))</f>
        <v>2323.94</v>
      </c>
      <c r="AN968" s="64"/>
      <c r="AO968" s="64"/>
      <c r="AP968" s="64"/>
      <c r="AQ968" s="64"/>
      <c r="AR968" s="65"/>
      <c r="AS968" s="63">
        <f>IF($A968="-","-",ROUND(VLOOKUP($A968+ROUND(LEFT(AS$937,1)/24,5),'[1]ОАО "АТС"'!$A$57:$F$800,6,FALSE)+HLOOKUP($DL$935,'[1]Сбытовая надбавка'!$F$5:$H$6,2,FALSE),2)+'[1]Иные услуги'!$C$6+HLOOKUP($DR$934,'[1]Услуги по передаче'!$G$5:$J$7,3,FALSE))</f>
        <v>2320.8199999999997</v>
      </c>
      <c r="AT968" s="64"/>
      <c r="AU968" s="64"/>
      <c r="AV968" s="64"/>
      <c r="AW968" s="64"/>
      <c r="AX968" s="65"/>
      <c r="AY968" s="63">
        <f>IF($A968="-","-",ROUND(VLOOKUP($A968+ROUND(LEFT(AY$937,1)/24,5),'[1]ОАО "АТС"'!$A$57:$F$800,6,FALSE)+HLOOKUP($DL$935,'[1]Сбытовая надбавка'!$F$5:$H$6,2,FALSE),2)+'[1]Иные услуги'!$C$6+HLOOKUP($DR$934,'[1]Услуги по передаче'!$G$5:$J$7,3,FALSE))</f>
        <v>2365.34</v>
      </c>
      <c r="AZ968" s="64"/>
      <c r="BA968" s="64"/>
      <c r="BB968" s="64"/>
      <c r="BC968" s="64"/>
      <c r="BD968" s="65"/>
      <c r="BE968" s="63">
        <f>IF($A968="-","-",ROUND(VLOOKUP($A968+ROUND(LEFT(BE$937,1)/24,5),'[1]ОАО "АТС"'!$A$57:$F$800,6,FALSE)+HLOOKUP($DL$935,'[1]Сбытовая надбавка'!$F$5:$H$6,2,FALSE),2)+'[1]Иные услуги'!$C$6+HLOOKUP($DR$934,'[1]Услуги по передаче'!$G$5:$J$7,3,FALSE))</f>
        <v>2320.8199999999997</v>
      </c>
      <c r="BF968" s="64"/>
      <c r="BG968" s="64"/>
      <c r="BH968" s="64"/>
      <c r="BI968" s="64"/>
      <c r="BJ968" s="65"/>
      <c r="BK968" s="63">
        <f>IF($A968="-","-",ROUND(VLOOKUP($A968+ROUND(LEFT(BK$937,1)/24,5),'[1]ОАО "АТС"'!$A$57:$F$800,6,FALSE)+HLOOKUP($DL$935,'[1]Сбытовая надбавка'!$F$5:$H$6,2,FALSE),2)+'[1]Иные услуги'!$C$6+HLOOKUP($DR$934,'[1]Услуги по передаче'!$G$5:$J$7,3,FALSE))</f>
        <v>2325.35</v>
      </c>
      <c r="BL968" s="64"/>
      <c r="BM968" s="64"/>
      <c r="BN968" s="64"/>
      <c r="BO968" s="64"/>
      <c r="BP968" s="65"/>
      <c r="BQ968" s="63">
        <f>IF($A968="-","-",ROUND(VLOOKUP($A968+ROUND(LEFT(BQ$937,2)/24,5),'[1]ОАО "АТС"'!$A$57:$F$800,6,FALSE)+HLOOKUP($DL$935,'[1]Сбытовая надбавка'!$F$5:$H$6,2,FALSE),2)+'[1]Иные услуги'!$C$6+HLOOKUP($DR$934,'[1]Услуги по передаче'!$G$5:$J$7,3,FALSE))</f>
        <v>2373.04</v>
      </c>
      <c r="BR968" s="64"/>
      <c r="BS968" s="64"/>
      <c r="BT968" s="64"/>
      <c r="BU968" s="64"/>
      <c r="BV968" s="65"/>
      <c r="BW968" s="63">
        <f>IF($A968="-","-",ROUND(VLOOKUP($A968+ROUND(LEFT(BW$937,2)/24,5),'[1]ОАО "АТС"'!$A$57:$F$800,6,FALSE)+HLOOKUP($DL$935,'[1]Сбытовая надбавка'!$F$5:$H$6,2,FALSE),2)+'[1]Иные услуги'!$C$6+HLOOKUP($DR$934,'[1]Услуги по передаче'!$G$5:$J$7,3,FALSE))</f>
        <v>2378.79</v>
      </c>
      <c r="BX968" s="64"/>
      <c r="BY968" s="64"/>
      <c r="BZ968" s="64"/>
      <c r="CA968" s="64"/>
      <c r="CB968" s="65"/>
      <c r="CC968" s="63">
        <f>IF($A968="-","-",ROUND(VLOOKUP($A968+ROUND(LEFT(CC$937,2)/24,5),'[1]ОАО "АТС"'!$A$57:$F$800,6,FALSE)+HLOOKUP($DL$935,'[1]Сбытовая надбавка'!$F$5:$H$6,2,FALSE),2)+'[1]Иные услуги'!$C$6+HLOOKUP($DR$934,'[1]Услуги по передаче'!$G$5:$J$7,3,FALSE))</f>
        <v>2366</v>
      </c>
      <c r="CD968" s="64"/>
      <c r="CE968" s="64"/>
      <c r="CF968" s="64"/>
      <c r="CG968" s="64"/>
      <c r="CH968" s="65"/>
      <c r="CI968" s="63">
        <f>IF($A968="-","-",ROUND(VLOOKUP($A968+ROUND(LEFT(CI$937,2)/24,5),'[1]ОАО "АТС"'!$A$57:$F$800,6,FALSE)+HLOOKUP($DL$935,'[1]Сбытовая надбавка'!$F$5:$H$6,2,FALSE),2)+'[1]Иные услуги'!$C$6+HLOOKUP($DR$934,'[1]Услуги по передаче'!$G$5:$J$7,3,FALSE))</f>
        <v>2359.29</v>
      </c>
      <c r="CJ968" s="64"/>
      <c r="CK968" s="64"/>
      <c r="CL968" s="64"/>
      <c r="CM968" s="64"/>
      <c r="CN968" s="65"/>
      <c r="CO968" s="63">
        <f>IF($A968="-","-",ROUND(VLOOKUP($A968+ROUND(LEFT(CO$937,2)/24,5),'[1]ОАО "АТС"'!$A$57:$F$800,6,FALSE)+HLOOKUP($DL$935,'[1]Сбытовая надбавка'!$F$5:$H$6,2,FALSE),2)+'[1]Иные услуги'!$C$6+HLOOKUP($DR$934,'[1]Услуги по передаче'!$G$5:$J$7,3,FALSE))</f>
        <v>2320.29</v>
      </c>
      <c r="CP968" s="64"/>
      <c r="CQ968" s="64"/>
      <c r="CR968" s="64"/>
      <c r="CS968" s="64"/>
      <c r="CT968" s="65"/>
      <c r="CU968" s="63">
        <f>IF($A968="-","-",ROUND(VLOOKUP($A968+ROUND(LEFT(CU$937,2)/24,5),'[1]ОАО "АТС"'!$A$57:$F$800,6,FALSE)+HLOOKUP($DL$935,'[1]Сбытовая надбавка'!$F$5:$H$6,2,FALSE),2)+'[1]Иные услуги'!$C$6+HLOOKUP($DR$934,'[1]Услуги по передаче'!$G$5:$J$7,3,FALSE))</f>
        <v>2320.1099999999997</v>
      </c>
      <c r="CV968" s="64"/>
      <c r="CW968" s="64"/>
      <c r="CX968" s="64"/>
      <c r="CY968" s="64"/>
      <c r="CZ968" s="65"/>
      <c r="DA968" s="63">
        <f>IF($A968="-","-",ROUND(VLOOKUP($A968+ROUND(LEFT(DA$937,2)/24,5),'[1]ОАО "АТС"'!$A$57:$F$800,6,FALSE)+HLOOKUP($DL$935,'[1]Сбытовая надбавка'!$F$5:$H$6,2,FALSE),2)+'[1]Иные услуги'!$C$6+HLOOKUP($DR$934,'[1]Услуги по передаче'!$G$5:$J$7,3,FALSE))</f>
        <v>2320.54</v>
      </c>
      <c r="DB968" s="64"/>
      <c r="DC968" s="64"/>
      <c r="DD968" s="64"/>
      <c r="DE968" s="64"/>
      <c r="DF968" s="65"/>
      <c r="DG968" s="63">
        <f>IF($A968="-","-",ROUND(VLOOKUP($A968+ROUND(LEFT(DG$937,2)/24,5),'[1]ОАО "АТС"'!$A$57:$F$800,6,FALSE)+HLOOKUP($DL$935,'[1]Сбытовая надбавка'!$F$5:$H$6,2,FALSE),2)+'[1]Иные услуги'!$C$6+HLOOKUP($DR$934,'[1]Услуги по передаче'!$G$5:$J$7,3,FALSE))</f>
        <v>2321.1400000000003</v>
      </c>
      <c r="DH968" s="64"/>
      <c r="DI968" s="64"/>
      <c r="DJ968" s="64"/>
      <c r="DK968" s="64"/>
      <c r="DL968" s="65"/>
      <c r="DM968" s="63">
        <f>IF($A968="-","-",ROUND(VLOOKUP($A968+ROUND(LEFT(DM$937,2)/24,5),'[1]ОАО "АТС"'!$A$57:$F$800,6,FALSE)+HLOOKUP($DL$935,'[1]Сбытовая надбавка'!$F$5:$H$6,2,FALSE),2)+'[1]Иные услуги'!$C$6+HLOOKUP($DR$934,'[1]Услуги по передаче'!$G$5:$J$7,3,FALSE))</f>
        <v>2318.8599999999997</v>
      </c>
      <c r="DN968" s="64"/>
      <c r="DO968" s="64"/>
      <c r="DP968" s="64"/>
      <c r="DQ968" s="64"/>
      <c r="DR968" s="65"/>
      <c r="DS968" s="63">
        <f>IF($A968="-","-",ROUND(VLOOKUP($A968+ROUND(LEFT(DS$937,2)/24,5),'[1]ОАО "АТС"'!$A$57:$F$800,6,FALSE)+HLOOKUP($DL$935,'[1]Сбытовая надбавка'!$F$5:$H$6,2,FALSE),2)+'[1]Иные услуги'!$C$6+HLOOKUP($DR$934,'[1]Услуги по передаче'!$G$5:$J$7,3,FALSE))</f>
        <v>2318.2600000000002</v>
      </c>
      <c r="DT968" s="64"/>
      <c r="DU968" s="64"/>
      <c r="DV968" s="64"/>
      <c r="DW968" s="64"/>
      <c r="DX968" s="65"/>
      <c r="DY968" s="63">
        <f>IF($A968="-","-",ROUND(VLOOKUP($A968+ROUND(LEFT(DY$937,2)/24,5),'[1]ОАО "АТС"'!$A$57:$F$800,6,FALSE)+HLOOKUP($DL$935,'[1]Сбытовая надбавка'!$F$5:$H$6,2,FALSE),2)+'[1]Иные услуги'!$C$6+HLOOKUP($DR$934,'[1]Услуги по передаче'!$G$5:$J$7,3,FALSE))</f>
        <v>2399.1099999999997</v>
      </c>
      <c r="DZ968" s="64"/>
      <c r="EA968" s="64"/>
      <c r="EB968" s="64"/>
      <c r="EC968" s="64"/>
      <c r="ED968" s="65"/>
      <c r="EE968" s="63">
        <f>IF($A968="-","-",ROUND(VLOOKUP($A968+ROUND(LEFT(EE$937,2)/24,5),'[1]ОАО "АТС"'!$A$57:$F$800,6,FALSE)+HLOOKUP($DL$935,'[1]Сбытовая надбавка'!$F$5:$H$6,2,FALSE),2)+'[1]Иные услуги'!$C$6+HLOOKUP($DR$934,'[1]Услуги по передаче'!$G$5:$J$7,3,FALSE))</f>
        <v>2319.33</v>
      </c>
      <c r="EF968" s="64"/>
      <c r="EG968" s="64"/>
      <c r="EH968" s="64"/>
      <c r="EI968" s="64"/>
      <c r="EJ968" s="65"/>
      <c r="EK968" s="63">
        <f>IF($A968="-","-",ROUND(VLOOKUP($A968+ROUND(LEFT(EK$937,2)/24,5),'[1]ОАО "АТС"'!$A$57:$F$800,6,FALSE)+HLOOKUP($DL$935,'[1]Сбытовая надбавка'!$F$5:$H$6,2,FALSE),2)+'[1]Иные услуги'!$C$6+HLOOKUP($DR$934,'[1]Услуги по передаче'!$G$5:$J$7,3,FALSE))</f>
        <v>2511.3000000000002</v>
      </c>
      <c r="EL968" s="64"/>
      <c r="EM968" s="64"/>
      <c r="EN968" s="64"/>
      <c r="EO968" s="64"/>
      <c r="EP968" s="65"/>
      <c r="EQ968" s="63">
        <f>IF($A968="-","-",ROUND(VLOOKUP($A968+ROUND(LEFT(EQ$937,2)/24,5),'[1]ОАО "АТС"'!$A$57:$F$800,6,FALSE)+HLOOKUP($DL$935,'[1]Сбытовая надбавка'!$F$5:$H$6,2,FALSE),2)+'[1]Иные услуги'!$C$6+HLOOKUP($DR$934,'[1]Услуги по передаче'!$G$5:$J$7,3,FALSE))</f>
        <v>2366.2399999999998</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612682.84</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45717</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5181.41</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5089.3600000000006</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5050.76</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5040.1100000000006</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5044.29</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5084.9500000000007</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5244.13</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5290.93</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5077.92</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5187.74</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5273.1900000000005</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5288.48</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5245.52</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5248.7800000000007</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5239.68</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5244.68</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5242.6499999999996</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5256.99</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5472.4400000000005</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5478.1900000000005</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5358.73</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5332.3</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5278.21</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5225.3099999999995</v>
      </c>
      <c r="ER990" s="64"/>
      <c r="ES990" s="64"/>
      <c r="ET990" s="64"/>
      <c r="EU990" s="64"/>
      <c r="EV990" s="65"/>
    </row>
    <row r="991" spans="1:152" s="29" customFormat="1" ht="15.75" customHeight="1" x14ac:dyDescent="0.2">
      <c r="A991" s="60">
        <f>$A$102</f>
        <v>45718</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5138.21</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5055.42</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5009.76</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5001.75</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5024.6000000000004</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5059.7800000000007</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5190.9400000000005</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5260.2000000000007</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5018.6900000000005</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5118.17</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5199.18</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5210.87</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5228.8999999999996</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5219.92</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5217.9400000000005</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5186.79</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5195.7700000000004</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5229.46</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5378.54</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5410.3899999999994</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5387.77</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5346.57</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5363.6900000000005</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5265.42</v>
      </c>
      <c r="ER991" s="64"/>
      <c r="ES991" s="64"/>
      <c r="ET991" s="64"/>
      <c r="EU991" s="64"/>
      <c r="EV991" s="65"/>
    </row>
    <row r="992" spans="1:152" s="29" customFormat="1" ht="15.75" customHeight="1" x14ac:dyDescent="0.2">
      <c r="A992" s="60">
        <f>$A$103</f>
        <v>45719</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5147.3999999999996</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5072.96</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5029.3099999999995</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5022.1000000000004</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5040.1000000000004</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5119.54</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5294.99</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5508.22</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5264.6900000000005</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5459.57</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5580.98</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5578.1100000000006</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5573.67</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5563.3899999999994</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5439.43</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5420.4</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5394.21</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5371.4500000000007</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5548.91</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5580.73</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5456.93</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5426.29</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5344.97</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5240.6000000000004</v>
      </c>
      <c r="ER992" s="64"/>
      <c r="ES992" s="64"/>
      <c r="ET992" s="64"/>
      <c r="EU992" s="64"/>
      <c r="EV992" s="65"/>
    </row>
    <row r="993" spans="1:152" s="29" customFormat="1" ht="15.75" customHeight="1" x14ac:dyDescent="0.2">
      <c r="A993" s="60">
        <f>$A$104</f>
        <v>45720</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5077.6499999999996</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5016.5300000000007</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4980.59</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4977.63</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5001.16</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5051.5</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5205.05</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5350.66</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5144.1499999999996</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5254.13</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5304.8899999999994</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5300.16</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5307.04</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5308.68</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5312.8899999999994</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5295.1</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5276.93</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5281.33</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5369.98</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5363.8899999999994</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5346.2800000000007</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5274.65</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5267.57</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5100.46</v>
      </c>
      <c r="ER993" s="64"/>
      <c r="ES993" s="64"/>
      <c r="ET993" s="64"/>
      <c r="EU993" s="64"/>
      <c r="EV993" s="65"/>
    </row>
    <row r="994" spans="1:152" s="29" customFormat="1" ht="15.75" customHeight="1" x14ac:dyDescent="0.2">
      <c r="A994" s="60">
        <f>$A$105</f>
        <v>45721</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4964.6100000000006</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4940.7700000000004</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4933.12</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4939.42</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4942.1399999999994</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4982.9400000000005</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5153.63</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5324.52</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5132.3</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5256.1900000000005</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5306.75</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5329.1</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5302.7800000000007</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5300.23</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5307.46</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5291.0599999999995</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5277.23</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5288.41</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5379.4500000000007</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5379.85</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5365.32</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5257.74</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5263.84</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5112.88</v>
      </c>
      <c r="ER994" s="64"/>
      <c r="ES994" s="64"/>
      <c r="ET994" s="64"/>
      <c r="EU994" s="64"/>
      <c r="EV994" s="65"/>
    </row>
    <row r="995" spans="1:152" s="29" customFormat="1" ht="15.75" customHeight="1" x14ac:dyDescent="0.2">
      <c r="A995" s="60">
        <f>$A$106</f>
        <v>45722</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5083.2800000000007</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5046.8899999999994</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5020.0599999999995</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5014.3899999999994</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5023.01</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5071.41</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5274.21</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5477.29</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5148.5599999999995</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5505.17</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5632.65</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5663.1</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5657.5</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5650.46</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5632.76</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5592.08</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5551.99</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5286.57</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5391.55</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5434.16</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5652.55</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5525.82</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5401.25</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5238.83</v>
      </c>
      <c r="ER995" s="64"/>
      <c r="ES995" s="64"/>
      <c r="ET995" s="64"/>
      <c r="EU995" s="64"/>
      <c r="EV995" s="65"/>
    </row>
    <row r="996" spans="1:152" s="29" customFormat="1" ht="15.75" customHeight="1" x14ac:dyDescent="0.2">
      <c r="A996" s="60">
        <f>$A$107</f>
        <v>45723</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5116.0200000000004</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5046.82</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5019.62</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5013.84</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5032.5</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5105.1100000000006</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5325.73</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5417.49</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5120.76</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5464.15</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5605.3099999999995</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5636.8899999999994</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5622.4400000000005</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5654.49</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5644.8899999999994</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5605.9</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5565.52</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5380.2800000000007</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5464.05</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5806.0599999999995</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5659.79</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5531.97</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5432.58</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5247.6100000000006</v>
      </c>
      <c r="ER996" s="64"/>
      <c r="ES996" s="64"/>
      <c r="ET996" s="64"/>
      <c r="EU996" s="64"/>
      <c r="EV996" s="65"/>
    </row>
    <row r="997" spans="1:152" s="29" customFormat="1" ht="15.75" customHeight="1" x14ac:dyDescent="0.2">
      <c r="A997" s="60">
        <f>$A$108</f>
        <v>45724</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5148.37</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5097.29</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5067.82</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5058.42</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5066.6900000000005</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5102.46</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5319.51</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5596.2000000000007</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5046.7299999999996</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5313.65</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5477.17</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5508.3600000000006</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5513.4400000000005</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5530.32</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5477.74</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5463.55</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5466.85</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5553.52</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5835.23</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5746.01</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5584.8600000000006</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5483.4</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5423.07</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5279.05</v>
      </c>
      <c r="ER997" s="64"/>
      <c r="ES997" s="64"/>
      <c r="ET997" s="64"/>
      <c r="EU997" s="64"/>
      <c r="EV997" s="65"/>
    </row>
    <row r="998" spans="1:152" s="29" customFormat="1" ht="15.75" customHeight="1" x14ac:dyDescent="0.2">
      <c r="A998" s="60">
        <f>$A$109</f>
        <v>45725</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5211.1499999999996</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5159.07</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5000.0300000000007</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4977.5200000000004</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4981.47</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5038.92</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5117.4400000000005</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5133.21</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4918.42</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5146.9400000000005</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5288.13</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5337.1100000000006</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5340.32</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5341.6399999999994</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5335.4</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5323.26</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5479.4500000000007</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5630.01</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5270.2800000000007</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5699.99</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5590.23</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5439.8099999999995</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5550.27</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5369.4500000000007</v>
      </c>
      <c r="ER998" s="64"/>
      <c r="ES998" s="64"/>
      <c r="ET998" s="64"/>
      <c r="EU998" s="64"/>
      <c r="EV998" s="65"/>
    </row>
    <row r="999" spans="1:152" s="29" customFormat="1" ht="15.75" customHeight="1" x14ac:dyDescent="0.2">
      <c r="A999" s="60">
        <f>$A$110</f>
        <v>45726</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5142.34</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5096.74</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5027.88</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5020.16</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5032.3899999999994</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5099.59</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5328.12</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5732.68</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5127.1100000000006</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5291.5300000000007</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5323.05</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5641.12</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5331.2800000000007</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5352.8899999999994</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5674.68</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5370.92</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5604.0599999999995</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5674.4400000000005</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5438.4500000000007</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5500.25</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5705.1100000000006</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5540.2000000000007</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5557.01</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5338.2000000000007</v>
      </c>
      <c r="ER999" s="64"/>
      <c r="ES999" s="64"/>
      <c r="ET999" s="64"/>
      <c r="EU999" s="64"/>
      <c r="EV999" s="65"/>
    </row>
    <row r="1000" spans="1:152" s="29" customFormat="1" ht="15.75" customHeight="1" x14ac:dyDescent="0.2">
      <c r="A1000" s="60">
        <f>$A$111</f>
        <v>45727</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5041.33</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4958.4799999999996</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4992.6499999999996</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4985.8999999999996</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5000.55</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5056.12</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5259.6399999999994</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5391.32</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5066.3600000000006</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5438.41</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5244.98</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5269.43</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5279.6399999999994</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5286.73</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5631.79</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5608.5</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5564.17</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5634.77</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5355.48</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5363.73</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5374.77</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5507.57</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5542.67</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5317.71</v>
      </c>
      <c r="ER1000" s="64"/>
      <c r="ES1000" s="64"/>
      <c r="ET1000" s="64"/>
      <c r="EU1000" s="64"/>
      <c r="EV1000" s="65"/>
    </row>
    <row r="1001" spans="1:152" s="29" customFormat="1" ht="15.75" customHeight="1" x14ac:dyDescent="0.2">
      <c r="A1001" s="60">
        <f>$A$112</f>
        <v>45728</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4982.3999999999996</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4955.2000000000007</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4947.88</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4943.17</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4964.2800000000007</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4985.32</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5078.96</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5191.22</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5009.1900000000005</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5097.12</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5109.59</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5110.1900000000005</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5081.93</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5072.67</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5050.54</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5039.63</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5022.58</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5021.13</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5108.1499999999996</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5138.67</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5107.3600000000006</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5023.18</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5167.13</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5033.5200000000004</v>
      </c>
      <c r="ER1001" s="64"/>
      <c r="ES1001" s="64"/>
      <c r="ET1001" s="64"/>
      <c r="EU1001" s="64"/>
      <c r="EV1001" s="65"/>
    </row>
    <row r="1002" spans="1:152" s="29" customFormat="1" ht="15.75" customHeight="1" x14ac:dyDescent="0.2">
      <c r="A1002" s="60">
        <f>$A$113</f>
        <v>45729</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4962.99</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4941.3500000000004</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4935.25</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4931.3600000000006</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4955.7700000000004</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4974.4500000000007</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5059.17</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5160.6100000000006</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4995.08</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5094.68</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5143.57</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5138.2800000000007</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5117.38</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5103.66</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5102.3</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5099.8099999999995</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5088.72</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5078.3</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5175.82</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5175.59</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5142.62</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5060.88</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5168.5300000000007</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5025.97</v>
      </c>
      <c r="ER1002" s="64"/>
      <c r="ES1002" s="64"/>
      <c r="ET1002" s="64"/>
      <c r="EU1002" s="64"/>
      <c r="EV1002" s="65"/>
    </row>
    <row r="1003" spans="1:152" s="29" customFormat="1" ht="15.75" customHeight="1" x14ac:dyDescent="0.2">
      <c r="A1003" s="60">
        <f>$A$114</f>
        <v>45730</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4964.29</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4945.8500000000004</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4939.62</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4939.6399999999994</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4962.16</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4972.01</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5044.63</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5170.8500000000004</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4994.93</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5091.6000000000004</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5101.99</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5102.3899999999994</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5064.17</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5054.21</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5047.51</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5038.68</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5021.71</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5021.5300000000007</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5133.17</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5164.5200000000004</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5129.2000000000007</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5060.26</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5187.8600000000006</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5063.76</v>
      </c>
      <c r="ER1003" s="64"/>
      <c r="ES1003" s="64"/>
      <c r="ET1003" s="64"/>
      <c r="EU1003" s="64"/>
      <c r="EV1003" s="65"/>
    </row>
    <row r="1004" spans="1:152" s="29" customFormat="1" ht="15.75" customHeight="1" x14ac:dyDescent="0.2">
      <c r="A1004" s="60">
        <f>$A$115</f>
        <v>45731</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5003.01</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4957.9400000000005</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4926.6499999999996</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4921.38</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4978.7800000000007</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4976.2800000000007</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4945.34</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5019.38</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4919.54</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4919.91</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4937.75</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4947.3</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4933.92</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4920.24</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4920.8</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4921.67</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4921.5</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4921.55</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4954.01</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4998.7299999999996</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4940.32</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4916.84</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5149.08</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5035.97</v>
      </c>
      <c r="ER1004" s="64"/>
      <c r="ES1004" s="64"/>
      <c r="ET1004" s="64"/>
      <c r="EU1004" s="64"/>
      <c r="EV1004" s="65"/>
    </row>
    <row r="1005" spans="1:152" s="29" customFormat="1" ht="15.75" customHeight="1" x14ac:dyDescent="0.2">
      <c r="A1005" s="60">
        <f>$A$116</f>
        <v>45732</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4936.8500000000004</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4922.04</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4922.18</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4922.21</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4925.62</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4924.7299999999996</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4921.22</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4920.8899999999994</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4921.13</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4920.9799999999996</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4921.08</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4920.96</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4921.1399999999994</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4921.17</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4921.6399999999994</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4922.07</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4922.12</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4922.12</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4939.8500000000004</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4963.33</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4944.5300000000007</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4918.25</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5029.21</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4962.09</v>
      </c>
      <c r="ER1005" s="64"/>
      <c r="ES1005" s="64"/>
      <c r="ET1005" s="64"/>
      <c r="EU1005" s="64"/>
      <c r="EV1005" s="65"/>
    </row>
    <row r="1006" spans="1:152" s="29" customFormat="1" ht="15.75" customHeight="1" x14ac:dyDescent="0.2">
      <c r="A1006" s="60">
        <f>$A$117</f>
        <v>45733</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4945.97</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4929.83</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4923.9799999999996</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4922.1900000000005</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4934.93</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4944.8899999999994</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4966.67</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5106.6499999999996</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4920.9400000000005</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4989.0300000000007</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5015.24</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5001.41</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4962.46</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4955.01</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4937.3600000000006</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4929.0599999999995</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4932.07</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4939.29</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5030.05</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5064.49</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5011.33</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4918.24</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5104.97</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5023.99</v>
      </c>
      <c r="ER1006" s="64"/>
      <c r="ES1006" s="64"/>
      <c r="ET1006" s="64"/>
      <c r="EU1006" s="64"/>
      <c r="EV1006" s="65"/>
    </row>
    <row r="1007" spans="1:152" s="29" customFormat="1" ht="15.75" customHeight="1" x14ac:dyDescent="0.2">
      <c r="A1007" s="60">
        <f>$A$118</f>
        <v>45734</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5003.43</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4953.82</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4945.68</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4937.18</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4965.2800000000007</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4977.63</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5025.24</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5127.16</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4926.5200000000004</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5005.1000000000004</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5030.7700000000004</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5021.3899999999994</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4984.4400000000005</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4979.1399999999994</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4962.8999999999996</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4946.8099999999995</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4951.12</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4955.47</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5033.46</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5077.68</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5030.67</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4947.49</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5022.07</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4944.0200000000004</v>
      </c>
      <c r="ER1007" s="64"/>
      <c r="ES1007" s="64"/>
      <c r="ET1007" s="64"/>
      <c r="EU1007" s="64"/>
      <c r="EV1007" s="65"/>
    </row>
    <row r="1008" spans="1:152" s="29" customFormat="1" ht="15.75" customHeight="1" x14ac:dyDescent="0.2">
      <c r="A1008" s="60">
        <f>$A$119</f>
        <v>45735</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4930.8999999999996</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4928.4500000000007</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4926.66</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4925.67</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4927.8500000000004</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4998.5599999999995</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5054.59</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5139.93</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4972.34</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5063.0599999999995</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5102.5300000000007</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5097.66</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5079.91</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5065.66</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5063.1900000000005</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5061.99</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5053.5599999999995</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5048.87</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5132.84</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5131.42</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5097.97</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5020.6399999999994</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5101.92</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5040.7000000000007</v>
      </c>
      <c r="ER1008" s="64"/>
      <c r="ES1008" s="64"/>
      <c r="ET1008" s="64"/>
      <c r="EU1008" s="64"/>
      <c r="EV1008" s="65"/>
    </row>
    <row r="1009" spans="1:152" s="29" customFormat="1" ht="15.75" customHeight="1" x14ac:dyDescent="0.2">
      <c r="A1009" s="60">
        <f>$A$120</f>
        <v>45736</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4954.71</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4930.8</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4921.5599999999995</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4921.6000000000004</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4963.37</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4942.6900000000005</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4972.71</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5131.05</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4947.5599999999995</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5050.0300000000007</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5053.1900000000005</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5042.5300000000007</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5012.33</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5017.6399999999994</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5016.83</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5030.16</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5022.1399999999994</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5006.7000000000007</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5102.18</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5152.88</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5111.29</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5039.1399999999994</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5102.3600000000006</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4997.2700000000004</v>
      </c>
      <c r="ER1009" s="64"/>
      <c r="ES1009" s="64"/>
      <c r="ET1009" s="64"/>
      <c r="EU1009" s="64"/>
      <c r="EV1009" s="65"/>
    </row>
    <row r="1010" spans="1:152" s="29" customFormat="1" ht="15.75" customHeight="1" x14ac:dyDescent="0.2">
      <c r="A1010" s="60">
        <f>$A$121</f>
        <v>45737</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4952.63</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4927.96</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4922.26</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4922.21</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4935.8899999999994</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4937.5599999999995</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4965.4799999999996</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5108.08</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4940.79</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5035.75</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5068.1399999999994</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5048.04</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5022.5</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5027.8600000000006</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5032.3999999999996</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5041.1900000000005</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5042.12</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5078.7000000000007</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5167.87</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5145.87</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5122.46</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5027.57</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5148.24</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5019.4500000000007</v>
      </c>
      <c r="ER1010" s="64"/>
      <c r="ES1010" s="64"/>
      <c r="ET1010" s="64"/>
      <c r="EU1010" s="64"/>
      <c r="EV1010" s="65"/>
    </row>
    <row r="1011" spans="1:152" s="29" customFormat="1" ht="15.75" customHeight="1" x14ac:dyDescent="0.2">
      <c r="A1011" s="60">
        <f>$A$122</f>
        <v>45738</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4953.33</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4923.71</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4922.0200000000004</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4922.1100000000006</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4937.1900000000005</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4929.9799999999996</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4921.68</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4962.38</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4921.43</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4935.4500000000007</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4978.5</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4984.25</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4971.9400000000005</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4966.09</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4921.8</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4921.9500000000007</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4921.96</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4921.9400000000005</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4917.8500000000004</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4919.7800000000007</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5020.5</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4925.66</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5131.72</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5023.96</v>
      </c>
      <c r="ER1011" s="64"/>
      <c r="ES1011" s="64"/>
      <c r="ET1011" s="64"/>
      <c r="EU1011" s="64"/>
      <c r="EV1011" s="65"/>
    </row>
    <row r="1012" spans="1:152" s="29" customFormat="1" ht="15.75" customHeight="1" x14ac:dyDescent="0.2">
      <c r="A1012" s="60">
        <f>$A$123</f>
        <v>45739</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4950.46</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4922.0300000000007</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4922.2299999999996</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4922.16</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4928.7800000000007</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4921.99</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4921.22</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4920.72</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4920.7800000000007</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4921.0300000000007</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4921.2299999999996</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4921.18</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4921.2299999999996</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4921.32</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4921.7000000000007</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4921.71</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4921.8500000000004</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4921.91</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4917.58</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4919.09</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4919.0200000000004</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4937.13</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5104.3500000000004</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5016.88</v>
      </c>
      <c r="ER1012" s="64"/>
      <c r="ES1012" s="64"/>
      <c r="ET1012" s="64"/>
      <c r="EU1012" s="64"/>
      <c r="EV1012" s="65"/>
    </row>
    <row r="1013" spans="1:152" s="29" customFormat="1" ht="15.75" customHeight="1" x14ac:dyDescent="0.2">
      <c r="A1013" s="60">
        <f>$A$124</f>
        <v>45740</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4937.62</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4922.49</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4922.62</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4922.2299999999996</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4927.5599999999995</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4930.22</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4944.75</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5065.6100000000006</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4921.5599999999995</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5021.59</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4978.0599999999995</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4976.1900000000005</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5058.66</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5065.6100000000006</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5078.32</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5083.4799999999996</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5085.22</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5073.3999999999996</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5140.9500000000007</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5157.2299999999996</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5114</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5026.46</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5073.3</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4985.8500000000004</v>
      </c>
      <c r="ER1013" s="64"/>
      <c r="ES1013" s="64"/>
      <c r="ET1013" s="64"/>
      <c r="EU1013" s="64"/>
      <c r="EV1013" s="65"/>
    </row>
    <row r="1014" spans="1:152" s="29" customFormat="1" ht="15.75" customHeight="1" x14ac:dyDescent="0.2">
      <c r="A1014" s="60">
        <f>$A$125</f>
        <v>45741</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4925.57</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4922.6499999999996</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4922.7299999999996</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4922.72</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4922.49</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4922.38</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4927.1000000000004</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5039.4500000000007</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4921.4500000000007</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4992.51</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4955.3</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4954.68</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5049.4799999999996</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5056.16</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5066.4500000000007</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5071.57</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5068.4400000000005</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5060.29</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5142.5300000000007</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5124.97</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5077.16</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4986.38</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5066.3600000000006</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4986.3500000000004</v>
      </c>
      <c r="ER1014" s="64"/>
      <c r="ES1014" s="64"/>
      <c r="ET1014" s="64"/>
      <c r="EU1014" s="64"/>
      <c r="EV1014" s="65"/>
    </row>
    <row r="1015" spans="1:152" s="29" customFormat="1" ht="15.75" customHeight="1" x14ac:dyDescent="0.2">
      <c r="A1015" s="60">
        <f>$A$126</f>
        <v>45742</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4944.84</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4924.8600000000006</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4923.46</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4922.74</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4937.59</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4939.7800000000007</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4967.9400000000005</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5128.7000000000007</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4947.41</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5055.3500000000004</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5014.07</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5020.37</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5117.42</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5118.9400000000005</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5133.5300000000007</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5134.7299999999996</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5134.49</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5125.33</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5214.2700000000004</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5197.5599999999995</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5162.7299999999996</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5082.05</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5194.2700000000004</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5043.9799999999996</v>
      </c>
      <c r="ER1015" s="64"/>
      <c r="ES1015" s="64"/>
      <c r="ET1015" s="64"/>
      <c r="EU1015" s="64"/>
      <c r="EV1015" s="65"/>
    </row>
    <row r="1016" spans="1:152" s="29" customFormat="1" ht="15.75" customHeight="1" x14ac:dyDescent="0.2">
      <c r="A1016" s="60">
        <f>$A$127</f>
        <v>45743</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4944.63</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4922.34</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4922.5200000000004</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4922.47</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4932.9500000000007</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4932.16</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4950.57</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5103.5200000000004</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4920.55</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4980.0300000000007</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4997.99</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5004.51</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5058</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5076.74</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5116.24</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5123.58</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5120.8500000000004</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5109.91</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5198.17</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5176.9400000000005</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5140.0300000000007</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5051.67</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5182.82</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5032.93</v>
      </c>
      <c r="ER1016" s="64"/>
      <c r="ES1016" s="64"/>
      <c r="ET1016" s="64"/>
      <c r="EU1016" s="64"/>
      <c r="EV1016" s="65"/>
    </row>
    <row r="1017" spans="1:152" s="29" customFormat="1" ht="15.75" customHeight="1" x14ac:dyDescent="0.2">
      <c r="A1017" s="60">
        <f>$A$128</f>
        <v>45744</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4934.1900000000005</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4922.24</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4922.41</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4922.43</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4922.38</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4922.25</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4929.3999999999996</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5070.68</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4921.3099999999995</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4952.3899999999994</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4970.93</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4976.1399999999994</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5027.2700000000004</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5043.49</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5078.57</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5085.3099999999995</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5085.26</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5079.7000000000007</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5155.91</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5131.08</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5099.3</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5012.4500000000007</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5118.68</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4993.16</v>
      </c>
      <c r="ER1017" s="64"/>
      <c r="ES1017" s="64"/>
      <c r="ET1017" s="64"/>
      <c r="EU1017" s="64"/>
      <c r="EV1017" s="65"/>
    </row>
    <row r="1018" spans="1:152" s="29" customFormat="1" ht="15.75" customHeight="1" x14ac:dyDescent="0.2">
      <c r="A1018" s="60">
        <f>$A$129</f>
        <v>45745</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4940.29</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4922.4500000000007</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4922.54</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4922.5200000000004</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4929.59</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4927.84</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4921.8500000000004</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4943.5599999999995</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4921.72</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4925.3999999999996</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4961.3099999999995</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4965.87</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4955.91</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4951.3099999999995</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4922.13</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4922.2000000000007</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4922.25</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4921.7299999999996</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4919.1000000000004</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4918.84</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4986.4799999999996</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4918.92</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5048.1100000000006</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4970.04</v>
      </c>
      <c r="ER1018" s="64"/>
      <c r="ES1018" s="64"/>
      <c r="ET1018" s="64"/>
      <c r="EU1018" s="64"/>
      <c r="EV1018" s="65"/>
    </row>
    <row r="1019" spans="1:152" s="29" customFormat="1" ht="15.75" customHeight="1" x14ac:dyDescent="0.2">
      <c r="A1019" s="60">
        <f>$A$130</f>
        <v>45746</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4941.3999999999996</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4921.88</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4921.9799999999996</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4922.1100000000006</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4926.6000000000004</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4921.8899999999994</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4920.8500000000004</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4920.8099999999995</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4921.2700000000004</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4921.58</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4921.63</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4921.6900000000005</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4921.7299999999996</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4921.9400000000005</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4921.8899999999994</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4922.09</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4922.09</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4922.1499999999996</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4919.71</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4918.25</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4920.6399999999994</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4942.7299999999996</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5097.0200000000004</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4977.3899999999994</v>
      </c>
      <c r="ER1019" s="64"/>
      <c r="ES1019" s="64"/>
      <c r="ET1019" s="64"/>
      <c r="EU1019" s="64"/>
      <c r="EV1019" s="65"/>
    </row>
    <row r="1020" spans="1:152" s="29" customFormat="1" ht="15.75" customHeight="1" x14ac:dyDescent="0.2">
      <c r="A1020" s="60">
        <f>$A$131</f>
        <v>45747</v>
      </c>
      <c r="B1020" s="61"/>
      <c r="C1020" s="61"/>
      <c r="D1020" s="61"/>
      <c r="E1020" s="61"/>
      <c r="F1020" s="61"/>
      <c r="G1020" s="61"/>
      <c r="H1020" s="62"/>
      <c r="I1020" s="63">
        <f>IF($A1020="-","-",ROUND(VLOOKUP($A1020+ROUND(LEFT(I$989,1)/24,5),'[1]ОАО "АТС"'!$A$57:$F$800,3,FALSE)+HLOOKUP($DL$987,'[1]Сбытовая надбавка'!$F$5:$H$6,2,FALSE),2)+'[1]Иные услуги'!$C$6+HLOOKUP($DR$986,'[1]Услуги по передаче'!$G$5:$J$7,2,FALSE))</f>
        <v>4956.92</v>
      </c>
      <c r="J1020" s="64"/>
      <c r="K1020" s="64"/>
      <c r="L1020" s="64"/>
      <c r="M1020" s="64"/>
      <c r="N1020" s="65"/>
      <c r="O1020" s="63">
        <f>IF($A1020="-","-",ROUND(VLOOKUP($A1020+ROUND(LEFT(O$989,1)/24,5),'[1]ОАО "АТС"'!$A$57:$F$800,3,FALSE)+HLOOKUP($DL$987,'[1]Сбытовая надбавка'!$F$5:$H$6,2,FALSE),2)+'[1]Иные услуги'!$C$6+HLOOKUP($DR$986,'[1]Услуги по передаче'!$G$5:$J$7,2,FALSE))</f>
        <v>4922.09</v>
      </c>
      <c r="P1020" s="64"/>
      <c r="Q1020" s="64"/>
      <c r="R1020" s="64"/>
      <c r="S1020" s="64"/>
      <c r="T1020" s="65"/>
      <c r="U1020" s="63">
        <f>IF($A1020="-","-",ROUND(VLOOKUP($A1020+ROUND(LEFT(U$989,1)/24,5),'[1]ОАО "АТС"'!$A$57:$F$800,3,FALSE)+HLOOKUP($DL$987,'[1]Сбытовая надбавка'!$F$5:$H$6,2,FALSE),2)+'[1]Иные услуги'!$C$6+HLOOKUP($DR$986,'[1]Услуги по передаче'!$G$5:$J$7,2,FALSE))</f>
        <v>4922.33</v>
      </c>
      <c r="V1020" s="64"/>
      <c r="W1020" s="64"/>
      <c r="X1020" s="64"/>
      <c r="Y1020" s="64"/>
      <c r="Z1020" s="65"/>
      <c r="AA1020" s="63">
        <f>IF($A1020="-","-",ROUND(VLOOKUP($A1020+ROUND(LEFT(AA$989,1)/24,5),'[1]ОАО "АТС"'!$A$57:$F$800,3,FALSE)+HLOOKUP($DL$987,'[1]Сбытовая надбавка'!$F$5:$H$6,2,FALSE),2)+'[1]Иные услуги'!$C$6+HLOOKUP($DR$986,'[1]Услуги по передаче'!$G$5:$J$7,2,FALSE))</f>
        <v>4922.37</v>
      </c>
      <c r="AB1020" s="64"/>
      <c r="AC1020" s="64"/>
      <c r="AD1020" s="64"/>
      <c r="AE1020" s="64"/>
      <c r="AF1020" s="65"/>
      <c r="AG1020" s="63">
        <f>IF($A1020="-","-",ROUND(VLOOKUP($A1020+ROUND(LEFT(AG$989,1)/24,5),'[1]ОАО "АТС"'!$A$57:$F$800,3,FALSE)+HLOOKUP($DL$987,'[1]Сбытовая надбавка'!$F$5:$H$6,2,FALSE),2)+'[1]Иные услуги'!$C$6+HLOOKUP($DR$986,'[1]Услуги по передаче'!$G$5:$J$7,2,FALSE))</f>
        <v>4928.1399999999994</v>
      </c>
      <c r="AH1020" s="64"/>
      <c r="AI1020" s="64"/>
      <c r="AJ1020" s="64"/>
      <c r="AK1020" s="64"/>
      <c r="AL1020" s="65"/>
      <c r="AM1020" s="63">
        <f>IF($A1020="-","-",ROUND(VLOOKUP($A1020+ROUND(LEFT(AM$989,1)/24,5),'[1]ОАО "АТС"'!$A$57:$F$800,3,FALSE)+HLOOKUP($DL$987,'[1]Сбытовая надбавка'!$F$5:$H$6,2,FALSE),2)+'[1]Иные услуги'!$C$6+HLOOKUP($DR$986,'[1]Услуги по передаче'!$G$5:$J$7,2,FALSE))</f>
        <v>4924.38</v>
      </c>
      <c r="AN1020" s="64"/>
      <c r="AO1020" s="64"/>
      <c r="AP1020" s="64"/>
      <c r="AQ1020" s="64"/>
      <c r="AR1020" s="65"/>
      <c r="AS1020" s="63">
        <f>IF($A1020="-","-",ROUND(VLOOKUP($A1020+ROUND(LEFT(AS$989,1)/24,5),'[1]ОАО "АТС"'!$A$57:$F$800,3,FALSE)+HLOOKUP($DL$987,'[1]Сбытовая надбавка'!$F$5:$H$6,2,FALSE),2)+'[1]Иные услуги'!$C$6+HLOOKUP($DR$986,'[1]Услуги по передаче'!$G$5:$J$7,2,FALSE))</f>
        <v>4921.26</v>
      </c>
      <c r="AT1020" s="64"/>
      <c r="AU1020" s="64"/>
      <c r="AV1020" s="64"/>
      <c r="AW1020" s="64"/>
      <c r="AX1020" s="65"/>
      <c r="AY1020" s="63">
        <f>IF($A1020="-","-",ROUND(VLOOKUP($A1020+ROUND(LEFT(AY$989,1)/24,5),'[1]ОАО "АТС"'!$A$57:$F$800,3,FALSE)+HLOOKUP($DL$987,'[1]Сбытовая надбавка'!$F$5:$H$6,2,FALSE),2)+'[1]Иные услуги'!$C$6+HLOOKUP($DR$986,'[1]Услуги по передаче'!$G$5:$J$7,2,FALSE))</f>
        <v>4965.7800000000007</v>
      </c>
      <c r="AZ1020" s="64"/>
      <c r="BA1020" s="64"/>
      <c r="BB1020" s="64"/>
      <c r="BC1020" s="64"/>
      <c r="BD1020" s="65"/>
      <c r="BE1020" s="63">
        <f>IF($A1020="-","-",ROUND(VLOOKUP($A1020+ROUND(LEFT(BE$989,1)/24,5),'[1]ОАО "АТС"'!$A$57:$F$800,3,FALSE)+HLOOKUP($DL$987,'[1]Сбытовая надбавка'!$F$5:$H$6,2,FALSE),2)+'[1]Иные услуги'!$C$6+HLOOKUP($DR$986,'[1]Услуги по передаче'!$G$5:$J$7,2,FALSE))</f>
        <v>4921.26</v>
      </c>
      <c r="BF1020" s="64"/>
      <c r="BG1020" s="64"/>
      <c r="BH1020" s="64"/>
      <c r="BI1020" s="64"/>
      <c r="BJ1020" s="65"/>
      <c r="BK1020" s="63">
        <f>IF($A1020="-","-",ROUND(VLOOKUP($A1020+ROUND(LEFT(BK$989,1)/24,5),'[1]ОАО "АТС"'!$A$57:$F$800,3,FALSE)+HLOOKUP($DL$987,'[1]Сбытовая надбавка'!$F$5:$H$6,2,FALSE),2)+'[1]Иные услуги'!$C$6+HLOOKUP($DR$986,'[1]Услуги по передаче'!$G$5:$J$7,2,FALSE))</f>
        <v>4925.79</v>
      </c>
      <c r="BL1020" s="64"/>
      <c r="BM1020" s="64"/>
      <c r="BN1020" s="64"/>
      <c r="BO1020" s="64"/>
      <c r="BP1020" s="65"/>
      <c r="BQ1020" s="63">
        <f>IF($A1020="-","-",ROUND(VLOOKUP($A1020+ROUND(LEFT(BQ$989,2)/24,5),'[1]ОАО "АТС"'!$A$57:$F$800,3,FALSE)+HLOOKUP($DL$987,'[1]Сбытовая надбавка'!$F$5:$H$6,2,FALSE),2)+'[1]Иные услуги'!$C$6+HLOOKUP($DR$986,'[1]Услуги по передаче'!$G$5:$J$7,2,FALSE))</f>
        <v>4973.4799999999996</v>
      </c>
      <c r="BR1020" s="64"/>
      <c r="BS1020" s="64"/>
      <c r="BT1020" s="64"/>
      <c r="BU1020" s="64"/>
      <c r="BV1020" s="65"/>
      <c r="BW1020" s="63">
        <f>IF($A1020="-","-",ROUND(VLOOKUP($A1020+ROUND(LEFT(BW$989,2)/24,5),'[1]ОАО "АТС"'!$A$57:$F$800,3,FALSE)+HLOOKUP($DL$987,'[1]Сбытовая надбавка'!$F$5:$H$6,2,FALSE),2)+'[1]Иные услуги'!$C$6+HLOOKUP($DR$986,'[1]Услуги по передаче'!$G$5:$J$7,2,FALSE))</f>
        <v>4979.2299999999996</v>
      </c>
      <c r="BX1020" s="64"/>
      <c r="BY1020" s="64"/>
      <c r="BZ1020" s="64"/>
      <c r="CA1020" s="64"/>
      <c r="CB1020" s="65"/>
      <c r="CC1020" s="63">
        <f>IF($A1020="-","-",ROUND(VLOOKUP($A1020+ROUND(LEFT(CC$989,2)/24,5),'[1]ОАО "АТС"'!$A$57:$F$800,3,FALSE)+HLOOKUP($DL$987,'[1]Сбытовая надбавка'!$F$5:$H$6,2,FALSE),2)+'[1]Иные услуги'!$C$6+HLOOKUP($DR$986,'[1]Услуги по передаче'!$G$5:$J$7,2,FALSE))</f>
        <v>4966.4400000000005</v>
      </c>
      <c r="CD1020" s="64"/>
      <c r="CE1020" s="64"/>
      <c r="CF1020" s="64"/>
      <c r="CG1020" s="64"/>
      <c r="CH1020" s="65"/>
      <c r="CI1020" s="63">
        <f>IF($A1020="-","-",ROUND(VLOOKUP($A1020+ROUND(LEFT(CI$989,2)/24,5),'[1]ОАО "АТС"'!$A$57:$F$800,3,FALSE)+HLOOKUP($DL$987,'[1]Сбытовая надбавка'!$F$5:$H$6,2,FALSE),2)+'[1]Иные услуги'!$C$6+HLOOKUP($DR$986,'[1]Услуги по передаче'!$G$5:$J$7,2,FALSE))</f>
        <v>4959.7299999999996</v>
      </c>
      <c r="CJ1020" s="64"/>
      <c r="CK1020" s="64"/>
      <c r="CL1020" s="64"/>
      <c r="CM1020" s="64"/>
      <c r="CN1020" s="65"/>
      <c r="CO1020" s="63">
        <f>IF($A1020="-","-",ROUND(VLOOKUP($A1020+ROUND(LEFT(CO$989,2)/24,5),'[1]ОАО "АТС"'!$A$57:$F$800,3,FALSE)+HLOOKUP($DL$987,'[1]Сбытовая надбавка'!$F$5:$H$6,2,FALSE),2)+'[1]Иные услуги'!$C$6+HLOOKUP($DR$986,'[1]Услуги по передаче'!$G$5:$J$7,2,FALSE))</f>
        <v>4920.7299999999996</v>
      </c>
      <c r="CP1020" s="64"/>
      <c r="CQ1020" s="64"/>
      <c r="CR1020" s="64"/>
      <c r="CS1020" s="64"/>
      <c r="CT1020" s="65"/>
      <c r="CU1020" s="63">
        <f>IF($A1020="-","-",ROUND(VLOOKUP($A1020+ROUND(LEFT(CU$989,2)/24,5),'[1]ОАО "АТС"'!$A$57:$F$800,3,FALSE)+HLOOKUP($DL$987,'[1]Сбытовая надбавка'!$F$5:$H$6,2,FALSE),2)+'[1]Иные услуги'!$C$6+HLOOKUP($DR$986,'[1]Услуги по передаче'!$G$5:$J$7,2,FALSE))</f>
        <v>4920.55</v>
      </c>
      <c r="CV1020" s="64"/>
      <c r="CW1020" s="64"/>
      <c r="CX1020" s="64"/>
      <c r="CY1020" s="64"/>
      <c r="CZ1020" s="65"/>
      <c r="DA1020" s="63">
        <f>IF($A1020="-","-",ROUND(VLOOKUP($A1020+ROUND(LEFT(DA$989,2)/24,5),'[1]ОАО "АТС"'!$A$57:$F$800,3,FALSE)+HLOOKUP($DL$987,'[1]Сбытовая надбавка'!$F$5:$H$6,2,FALSE),2)+'[1]Иные услуги'!$C$6+HLOOKUP($DR$986,'[1]Услуги по передаче'!$G$5:$J$7,2,FALSE))</f>
        <v>4920.9799999999996</v>
      </c>
      <c r="DB1020" s="64"/>
      <c r="DC1020" s="64"/>
      <c r="DD1020" s="64"/>
      <c r="DE1020" s="64"/>
      <c r="DF1020" s="65"/>
      <c r="DG1020" s="63">
        <f>IF($A1020="-","-",ROUND(VLOOKUP($A1020+ROUND(LEFT(DG$989,2)/24,5),'[1]ОАО "АТС"'!$A$57:$F$800,3,FALSE)+HLOOKUP($DL$987,'[1]Сбытовая надбавка'!$F$5:$H$6,2,FALSE),2)+'[1]Иные услуги'!$C$6+HLOOKUP($DR$986,'[1]Услуги по передаче'!$G$5:$J$7,2,FALSE))</f>
        <v>4921.58</v>
      </c>
      <c r="DH1020" s="64"/>
      <c r="DI1020" s="64"/>
      <c r="DJ1020" s="64"/>
      <c r="DK1020" s="64"/>
      <c r="DL1020" s="65"/>
      <c r="DM1020" s="63">
        <f>IF($A1020="-","-",ROUND(VLOOKUP($A1020+ROUND(LEFT(DM$989,2)/24,5),'[1]ОАО "АТС"'!$A$57:$F$800,3,FALSE)+HLOOKUP($DL$987,'[1]Сбытовая надбавка'!$F$5:$H$6,2,FALSE),2)+'[1]Иные услуги'!$C$6+HLOOKUP($DR$986,'[1]Услуги по передаче'!$G$5:$J$7,2,FALSE))</f>
        <v>4919.3</v>
      </c>
      <c r="DN1020" s="64"/>
      <c r="DO1020" s="64"/>
      <c r="DP1020" s="64"/>
      <c r="DQ1020" s="64"/>
      <c r="DR1020" s="65"/>
      <c r="DS1020" s="63">
        <f>IF($A1020="-","-",ROUND(VLOOKUP($A1020+ROUND(LEFT(DS$989,2)/24,5),'[1]ОАО "АТС"'!$A$57:$F$800,3,FALSE)+HLOOKUP($DL$987,'[1]Сбытовая надбавка'!$F$5:$H$6,2,FALSE),2)+'[1]Иные услуги'!$C$6+HLOOKUP($DR$986,'[1]Услуги по передаче'!$G$5:$J$7,2,FALSE))</f>
        <v>4918.7000000000007</v>
      </c>
      <c r="DT1020" s="64"/>
      <c r="DU1020" s="64"/>
      <c r="DV1020" s="64"/>
      <c r="DW1020" s="64"/>
      <c r="DX1020" s="65"/>
      <c r="DY1020" s="63">
        <f>IF($A1020="-","-",ROUND(VLOOKUP($A1020+ROUND(LEFT(DY$989,2)/24,5),'[1]ОАО "АТС"'!$A$57:$F$800,3,FALSE)+HLOOKUP($DL$987,'[1]Сбытовая надбавка'!$F$5:$H$6,2,FALSE),2)+'[1]Иные услуги'!$C$6+HLOOKUP($DR$986,'[1]Услуги по передаче'!$G$5:$J$7,2,FALSE))</f>
        <v>4999.55</v>
      </c>
      <c r="DZ1020" s="64"/>
      <c r="EA1020" s="64"/>
      <c r="EB1020" s="64"/>
      <c r="EC1020" s="64"/>
      <c r="ED1020" s="65"/>
      <c r="EE1020" s="63">
        <f>IF($A1020="-","-",ROUND(VLOOKUP($A1020+ROUND(LEFT(EE$989,2)/24,5),'[1]ОАО "АТС"'!$A$57:$F$800,3,FALSE)+HLOOKUP($DL$987,'[1]Сбытовая надбавка'!$F$5:$H$6,2,FALSE),2)+'[1]Иные услуги'!$C$6+HLOOKUP($DR$986,'[1]Услуги по передаче'!$G$5:$J$7,2,FALSE))</f>
        <v>4919.7700000000004</v>
      </c>
      <c r="EF1020" s="64"/>
      <c r="EG1020" s="64"/>
      <c r="EH1020" s="64"/>
      <c r="EI1020" s="64"/>
      <c r="EJ1020" s="65"/>
      <c r="EK1020" s="63">
        <f>IF($A1020="-","-",ROUND(VLOOKUP($A1020+ROUND(LEFT(EK$989,2)/24,5),'[1]ОАО "АТС"'!$A$57:$F$800,3,FALSE)+HLOOKUP($DL$987,'[1]Сбытовая надбавка'!$F$5:$H$6,2,FALSE),2)+'[1]Иные услуги'!$C$6+HLOOKUP($DR$986,'[1]Услуги по передаче'!$G$5:$J$7,2,FALSE))</f>
        <v>5111.74</v>
      </c>
      <c r="EL1020" s="64"/>
      <c r="EM1020" s="64"/>
      <c r="EN1020" s="64"/>
      <c r="EO1020" s="64"/>
      <c r="EP1020" s="65"/>
      <c r="EQ1020" s="63">
        <f>IF($A1020="-","-",ROUND(VLOOKUP($A1020+ROUND(LEFT(EQ$989,2)/24,5),'[1]ОАО "АТС"'!$A$57:$F$800,3,FALSE)+HLOOKUP($DL$987,'[1]Сбытовая надбавка'!$F$5:$H$6,2,FALSE),2)+'[1]Иные услуги'!$C$6+HLOOKUP($DR$986,'[1]Услуги по передаче'!$G$5:$J$7,2,FALSE))</f>
        <v>4966.68</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45717</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4679.8600000000006</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4587.8100000000004</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4549.21</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4538.5600000000004</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4542.74</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4583.3999999999996</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4742.58</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4789.38</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4576.37</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4686.1900000000005</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4771.6400000000003</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4786.93</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4743.97</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4747.2299999999996</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4738.13</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4743.13</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4741.1000000000004</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4755.4400000000005</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4970.8899999999994</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4976.6399999999994</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4857.18</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4830.75</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4776.66</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4723.76</v>
      </c>
      <c r="ER1026" s="64"/>
      <c r="ES1026" s="64"/>
      <c r="ET1026" s="64"/>
      <c r="EU1026" s="64"/>
      <c r="EV1026" s="65"/>
    </row>
    <row r="1027" spans="1:152" s="29" customFormat="1" ht="15.75" customHeight="1" x14ac:dyDescent="0.2">
      <c r="A1027" s="60">
        <f>$A$102</f>
        <v>45718</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4636.66</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4553.87</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4508.21</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4500.2</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4523.05</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4558.2299999999996</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4689.3900000000003</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4758.6499999999996</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4517.1400000000003</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4616.62</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4697.63</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4709.32</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4727.3500000000004</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4718.37</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4716.3900000000003</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4685.24</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4694.22</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4727.91</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4876.99</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4908.84</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4886.22</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4845.0200000000004</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4862.1400000000003</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4763.87</v>
      </c>
      <c r="ER1027" s="64"/>
      <c r="ES1027" s="64"/>
      <c r="ET1027" s="64"/>
      <c r="EU1027" s="64"/>
      <c r="EV1027" s="65"/>
    </row>
    <row r="1028" spans="1:152" s="29" customFormat="1" ht="15.75" customHeight="1" x14ac:dyDescent="0.2">
      <c r="A1028" s="60">
        <f>$A$103</f>
        <v>45719</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4645.8500000000004</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4571.41</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4527.76</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4520.55</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4538.55</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4617.99</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4793.4400000000005</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5006.67</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4763.1400000000003</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4958.0200000000004</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5079.43</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5076.5599999999995</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5072.12</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5061.84</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4937.88</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4918.8500000000004</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4892.66</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4869.8999999999996</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5047.3600000000006</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5079.18</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4955.38</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4924.74</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4843.42</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4739.05</v>
      </c>
      <c r="ER1028" s="64"/>
      <c r="ES1028" s="64"/>
      <c r="ET1028" s="64"/>
      <c r="EU1028" s="64"/>
      <c r="EV1028" s="65"/>
    </row>
    <row r="1029" spans="1:152" s="29" customFormat="1" ht="15.75" customHeight="1" x14ac:dyDescent="0.2">
      <c r="A1029" s="60">
        <f>$A$104</f>
        <v>45720</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4576.1000000000004</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4514.9799999999996</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4479.04</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4476.08</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4499.6100000000006</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4549.95</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4703.5</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4849.1100000000006</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4642.6000000000004</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4752.58</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4803.34</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4798.6100000000006</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4805.49</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4807.13</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4811.34</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4793.55</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4775.38</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4779.78</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4868.43</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4862.34</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4844.7299999999996</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4773.1000000000004</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4766.0200000000004</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4598.91</v>
      </c>
      <c r="ER1029" s="64"/>
      <c r="ES1029" s="64"/>
      <c r="ET1029" s="64"/>
      <c r="EU1029" s="64"/>
      <c r="EV1029" s="65"/>
    </row>
    <row r="1030" spans="1:152" s="29" customFormat="1" ht="15.75" customHeight="1" x14ac:dyDescent="0.2">
      <c r="A1030" s="60">
        <f>$A$105</f>
        <v>45721</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4463.0600000000004</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4439.22</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4431.57</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4437.87</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4440.59</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4481.3900000000003</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4652.08</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4822.97</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4630.75</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4754.6400000000003</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4805.2</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4827.55</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4801.2299999999996</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4798.68</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4805.91</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4789.51</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4775.68</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4786.8600000000006</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4877.8999999999996</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4878.3</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4863.7700000000004</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4756.1900000000005</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4762.29</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4611.33</v>
      </c>
      <c r="ER1030" s="64"/>
      <c r="ES1030" s="64"/>
      <c r="ET1030" s="64"/>
      <c r="EU1030" s="64"/>
      <c r="EV1030" s="65"/>
    </row>
    <row r="1031" spans="1:152" s="29" customFormat="1" ht="15.75" customHeight="1" x14ac:dyDescent="0.2">
      <c r="A1031" s="60">
        <f>$A$106</f>
        <v>45722</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4581.7299999999996</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4545.34</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4518.51</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4512.84</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4521.46</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4569.8600000000006</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4772.66</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4975.74</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4647.01</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5003.62</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5131.1000000000004</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5161.55</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5155.9500000000007</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5148.91</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5131.21</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5090.5300000000007</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5050.4400000000005</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4785.0200000000004</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4890</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4932.6100000000006</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5151</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5024.2700000000004</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4899.7</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4737.28</v>
      </c>
      <c r="ER1031" s="64"/>
      <c r="ES1031" s="64"/>
      <c r="ET1031" s="64"/>
      <c r="EU1031" s="64"/>
      <c r="EV1031" s="65"/>
    </row>
    <row r="1032" spans="1:152" s="29" customFormat="1" ht="15.75" customHeight="1" x14ac:dyDescent="0.2">
      <c r="A1032" s="60">
        <f>$A$107</f>
        <v>45723</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4614.47</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4545.2700000000004</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4518.07</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4512.29</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4530.95</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4603.5600000000004</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4824.18</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4915.9400000000005</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4619.21</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4962.6000000000004</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5103.76</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5135.34</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5120.8899999999994</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5152.9400000000005</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5143.34</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5104.3500000000004</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5063.97</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4878.7299999999996</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4962.5</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5304.51</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5158.24</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5030.42</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4931.0300000000007</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4746.0600000000004</v>
      </c>
      <c r="ER1032" s="64"/>
      <c r="ES1032" s="64"/>
      <c r="ET1032" s="64"/>
      <c r="EU1032" s="64"/>
      <c r="EV1032" s="65"/>
    </row>
    <row r="1033" spans="1:152" s="29" customFormat="1" ht="15.75" customHeight="1" x14ac:dyDescent="0.2">
      <c r="A1033" s="60">
        <f>$A$108</f>
        <v>45724</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4646.82</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4595.74</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4566.2700000000004</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4556.87</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4565.1400000000003</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4600.91</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4817.96</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5094.6499999999996</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4545.18</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4812.1000000000004</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4975.62</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5006.8099999999995</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5011.8899999999994</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5028.7700000000004</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4976.1900000000005</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4962</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4965.3</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5051.97</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5333.68</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5244.46</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5083.3099999999995</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4981.8500000000004</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4921.5200000000004</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4777.5</v>
      </c>
      <c r="ER1033" s="64"/>
      <c r="ES1033" s="64"/>
      <c r="ET1033" s="64"/>
      <c r="EU1033" s="64"/>
      <c r="EV1033" s="65"/>
    </row>
    <row r="1034" spans="1:152" s="29" customFormat="1" ht="15.75" customHeight="1" x14ac:dyDescent="0.2">
      <c r="A1034" s="60">
        <f>$A$109</f>
        <v>45725</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4709.6000000000004</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4657.5200000000004</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4498.4799999999996</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4475.97</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4479.92</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4537.37</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4615.8900000000003</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4631.66</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4416.87</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4645.3900000000003</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4786.58</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4835.5600000000004</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4838.7700000000004</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4840.09</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4833.8500000000004</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4821.71</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4977.8999999999996</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5128.46</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4768.7299999999996</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5198.4400000000005</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5088.68</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4938.26</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5048.72</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4867.8999999999996</v>
      </c>
      <c r="ER1034" s="64"/>
      <c r="ES1034" s="64"/>
      <c r="ET1034" s="64"/>
      <c r="EU1034" s="64"/>
      <c r="EV1034" s="65"/>
    </row>
    <row r="1035" spans="1:152" s="29" customFormat="1" ht="15.75" customHeight="1" x14ac:dyDescent="0.2">
      <c r="A1035" s="60">
        <f>$A$110</f>
        <v>45726</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4640.79</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4595.1900000000005</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4526.33</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4518.6100000000006</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4530.84</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4598.04</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4826.57</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5231.13</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4625.5600000000004</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4789.9799999999996</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4821.5</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5139.57</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4829.7299999999996</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4851.34</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5173.13</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4869.37</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5102.51</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5172.8899999999994</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4936.8999999999996</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4998.7000000000007</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5203.5599999999995</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5038.6499999999996</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5055.46</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4836.6499999999996</v>
      </c>
      <c r="ER1035" s="64"/>
      <c r="ES1035" s="64"/>
      <c r="ET1035" s="64"/>
      <c r="EU1035" s="64"/>
      <c r="EV1035" s="65"/>
    </row>
    <row r="1036" spans="1:152" s="29" customFormat="1" ht="15.75" customHeight="1" x14ac:dyDescent="0.2">
      <c r="A1036" s="60">
        <f>$A$111</f>
        <v>45727</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4539.78</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4456.93</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4491.1000000000004</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4484.3500000000004</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4499</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4554.57</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4758.09</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4889.7700000000004</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4564.8100000000004</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4936.8600000000006</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4743.43</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4767.88</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4778.09</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4785.18</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5130.24</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5106.9500000000007</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5062.62</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5133.22</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4853.93</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4862.18</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4873.22</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5006.0200000000004</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5041.12</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4816.16</v>
      </c>
      <c r="ER1036" s="64"/>
      <c r="ES1036" s="64"/>
      <c r="ET1036" s="64"/>
      <c r="EU1036" s="64"/>
      <c r="EV1036" s="65"/>
    </row>
    <row r="1037" spans="1:152" s="29" customFormat="1" ht="15.75" customHeight="1" x14ac:dyDescent="0.2">
      <c r="A1037" s="60">
        <f>$A$112</f>
        <v>45728</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4480.8500000000004</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4453.6499999999996</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4446.33</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4441.62</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4462.7299999999996</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4483.7700000000004</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4577.41</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4689.67</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4507.6400000000003</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4595.57</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4608.04</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4608.6400000000003</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4580.38</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4571.12</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4548.99</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4538.08</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4521.03</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4519.58</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4606.6000000000004</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4637.12</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4605.8100000000004</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4521.63</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4665.58</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4531.97</v>
      </c>
      <c r="ER1037" s="64"/>
      <c r="ES1037" s="64"/>
      <c r="ET1037" s="64"/>
      <c r="EU1037" s="64"/>
      <c r="EV1037" s="65"/>
    </row>
    <row r="1038" spans="1:152" s="29" customFormat="1" ht="15.75" customHeight="1" x14ac:dyDescent="0.2">
      <c r="A1038" s="60">
        <f>$A$113</f>
        <v>45729</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4461.4400000000005</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4439.8</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4433.7</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4429.8100000000004</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4454.22</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4472.8999999999996</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4557.62</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4659.0600000000004</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4493.53</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4593.13</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4642.0200000000004</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4636.7299999999996</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4615.83</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4602.1100000000006</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4600.75</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4598.26</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4587.17</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4576.75</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4674.2700000000004</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4674.04</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4641.07</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4559.33</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4666.9799999999996</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4524.42</v>
      </c>
      <c r="ER1038" s="64"/>
      <c r="ES1038" s="64"/>
      <c r="ET1038" s="64"/>
      <c r="EU1038" s="64"/>
      <c r="EV1038" s="65"/>
    </row>
    <row r="1039" spans="1:152" s="29" customFormat="1" ht="15.75" customHeight="1" x14ac:dyDescent="0.2">
      <c r="A1039" s="60">
        <f>$A$114</f>
        <v>45730</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4462.74</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4444.3</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4438.07</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4438.09</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4460.6100000000006</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4470.46</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4543.08</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4669.3</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4493.38</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4590.05</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4600.4400000000005</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4600.84</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4562.62</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4552.66</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4545.96</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4537.13</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4520.16</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4519.9799999999996</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4631.62</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4662.97</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4627.6499999999996</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4558.71</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4686.3100000000004</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4562.21</v>
      </c>
      <c r="ER1039" s="64"/>
      <c r="ES1039" s="64"/>
      <c r="ET1039" s="64"/>
      <c r="EU1039" s="64"/>
      <c r="EV1039" s="65"/>
    </row>
    <row r="1040" spans="1:152" s="29" customFormat="1" ht="15.75" customHeight="1" x14ac:dyDescent="0.2">
      <c r="A1040" s="60">
        <f>$A$115</f>
        <v>45731</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4501.46</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4456.3900000000003</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4425.1000000000004</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4419.83</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4477.2299999999996</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4474.7299999999996</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4443.79</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4517.83</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4417.99</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4418.3600000000006</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4436.2</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4445.75</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4432.37</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4418.6900000000005</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4419.25</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4420.12</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4419.95</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4420</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4452.46</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4497.18</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4438.7700000000004</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4415.29</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4647.53</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4534.42</v>
      </c>
      <c r="ER1040" s="64"/>
      <c r="ES1040" s="64"/>
      <c r="ET1040" s="64"/>
      <c r="EU1040" s="64"/>
      <c r="EV1040" s="65"/>
    </row>
    <row r="1041" spans="1:152" s="29" customFormat="1" ht="15.75" customHeight="1" x14ac:dyDescent="0.2">
      <c r="A1041" s="60">
        <f>$A$116</f>
        <v>45732</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4435.3</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4420.49</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4420.63</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4420.66</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4424.07</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4423.18</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4419.67</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4419.34</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4419.58</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4419.43</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4419.53</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4419.41</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4419.59</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4419.62</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4420.09</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4420.5200000000004</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4420.57</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4420.57</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4438.3</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4461.78</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4442.9799999999996</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4416.7</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4527.66</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4460.54</v>
      </c>
      <c r="ER1041" s="64"/>
      <c r="ES1041" s="64"/>
      <c r="ET1041" s="64"/>
      <c r="EU1041" s="64"/>
      <c r="EV1041" s="65"/>
    </row>
    <row r="1042" spans="1:152" s="29" customFormat="1" ht="15.75" customHeight="1" x14ac:dyDescent="0.2">
      <c r="A1042" s="60">
        <f>$A$117</f>
        <v>45733</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4444.42</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4428.28</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4422.43</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4420.6400000000003</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4433.38</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4443.34</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4465.12</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4605.1000000000004</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4419.3900000000003</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4487.4799999999996</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4513.6900000000005</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4499.8600000000006</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4460.91</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4453.46</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4435.8100000000004</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4427.51</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4430.5200000000004</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4437.74</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4528.5</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4562.9400000000005</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4509.78</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4416.6900000000005</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4603.42</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4522.4400000000005</v>
      </c>
      <c r="ER1042" s="64"/>
      <c r="ES1042" s="64"/>
      <c r="ET1042" s="64"/>
      <c r="EU1042" s="64"/>
      <c r="EV1042" s="65"/>
    </row>
    <row r="1043" spans="1:152" s="29" customFormat="1" ht="15.75" customHeight="1" x14ac:dyDescent="0.2">
      <c r="A1043" s="60">
        <f>$A$118</f>
        <v>45734</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4501.88</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4452.2700000000004</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4444.13</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4435.63</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4463.7299999999996</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4476.08</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4523.6900000000005</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4625.6100000000006</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4424.97</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4503.55</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4529.22</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4519.84</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4482.8900000000003</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4477.59</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4461.3500000000004</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4445.26</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4449.57</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4453.92</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4531.91</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4576.13</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4529.12</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4445.9400000000005</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4520.5200000000004</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4442.47</v>
      </c>
      <c r="ER1043" s="64"/>
      <c r="ES1043" s="64"/>
      <c r="ET1043" s="64"/>
      <c r="EU1043" s="64"/>
      <c r="EV1043" s="65"/>
    </row>
    <row r="1044" spans="1:152" s="29" customFormat="1" ht="15.75" customHeight="1" x14ac:dyDescent="0.2">
      <c r="A1044" s="60">
        <f>$A$119</f>
        <v>45735</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4429.3500000000004</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4426.8999999999996</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4425.1100000000006</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4424.12</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4426.3</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4497.01</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4553.04</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4638.38</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4470.79</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4561.51</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4600.9799999999996</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4596.1100000000006</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4578.3600000000006</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4564.1100000000006</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4561.6400000000003</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4560.4400000000005</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4552.01</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4547.32</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4631.29</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4629.87</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4596.42</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4519.09</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4600.37</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4539.1499999999996</v>
      </c>
      <c r="ER1044" s="64"/>
      <c r="ES1044" s="64"/>
      <c r="ET1044" s="64"/>
      <c r="EU1044" s="64"/>
      <c r="EV1044" s="65"/>
    </row>
    <row r="1045" spans="1:152" s="29" customFormat="1" ht="15.75" customHeight="1" x14ac:dyDescent="0.2">
      <c r="A1045" s="60">
        <f>$A$120</f>
        <v>45736</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4453.16</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4429.25</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4420.01</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4420.05</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4461.82</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4441.1400000000003</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4471.16</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4629.5</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4446.01</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4548.4799999999996</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4551.6400000000003</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4540.9799999999996</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4510.78</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4516.09</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4515.28</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4528.6100000000006</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4520.59</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4505.1499999999996</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4600.63</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4651.33</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4609.74</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4537.59</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4600.8100000000004</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4495.72</v>
      </c>
      <c r="ER1045" s="64"/>
      <c r="ES1045" s="64"/>
      <c r="ET1045" s="64"/>
      <c r="EU1045" s="64"/>
      <c r="EV1045" s="65"/>
    </row>
    <row r="1046" spans="1:152" s="29" customFormat="1" ht="15.75" customHeight="1" x14ac:dyDescent="0.2">
      <c r="A1046" s="60">
        <f>$A$121</f>
        <v>45737</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4451.08</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4426.41</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4420.71</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4420.66</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4434.34</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4436.01</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4463.93</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4606.53</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4439.24</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4534.2</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4566.59</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4546.49</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4520.95</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4526.3100000000004</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4530.8500000000004</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4539.6400000000003</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4540.57</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4577.1499999999996</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4666.32</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4644.32</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4620.91</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4526.0200000000004</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4646.6900000000005</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4517.8999999999996</v>
      </c>
      <c r="ER1046" s="64"/>
      <c r="ES1046" s="64"/>
      <c r="ET1046" s="64"/>
      <c r="EU1046" s="64"/>
      <c r="EV1046" s="65"/>
    </row>
    <row r="1047" spans="1:152" s="29" customFormat="1" ht="15.75" customHeight="1" x14ac:dyDescent="0.2">
      <c r="A1047" s="60">
        <f>$A$122</f>
        <v>45738</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4451.78</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4422.16</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4420.47</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4420.5600000000004</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4435.6400000000003</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4428.43</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4420.13</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4460.83</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4419.88</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4433.8999999999996</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4476.95</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4482.7</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4470.3900000000003</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4464.54</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4420.25</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4420.3999999999996</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4420.41</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4420.3900000000003</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4416.3</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4418.2299999999996</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4518.95</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4424.1100000000006</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4630.17</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4522.41</v>
      </c>
      <c r="ER1047" s="64"/>
      <c r="ES1047" s="64"/>
      <c r="ET1047" s="64"/>
      <c r="EU1047" s="64"/>
      <c r="EV1047" s="65"/>
    </row>
    <row r="1048" spans="1:152" s="29" customFormat="1" ht="15.75" customHeight="1" x14ac:dyDescent="0.2">
      <c r="A1048" s="60">
        <f>$A$123</f>
        <v>45739</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4448.91</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4420.4799999999996</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4420.68</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4420.6100000000006</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4427.2299999999996</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4420.4400000000005</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4419.67</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4419.17</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4419.2299999999996</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4419.4799999999996</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4419.68</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4419.63</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4419.68</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4419.7700000000004</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4420.1499999999996</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4420.16</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4420.3</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4420.3600000000006</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4416.03</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4417.54</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4417.47</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4435.58</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4602.8</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4515.33</v>
      </c>
      <c r="ER1048" s="64"/>
      <c r="ES1048" s="64"/>
      <c r="ET1048" s="64"/>
      <c r="EU1048" s="64"/>
      <c r="EV1048" s="65"/>
    </row>
    <row r="1049" spans="1:152" s="29" customFormat="1" ht="15.75" customHeight="1" x14ac:dyDescent="0.2">
      <c r="A1049" s="60">
        <f>$A$124</f>
        <v>45740</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4436.07</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4420.9400000000005</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4421.07</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4420.68</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4426.01</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4428.67</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4443.2</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4564.0600000000004</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4420.01</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4520.04</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4476.51</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4474.6400000000003</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4557.1100000000006</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4564.0600000000004</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4576.7700000000004</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4581.93</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4583.67</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4571.8500000000004</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4639.3999999999996</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4655.68</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4612.45</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4524.91</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4571.75</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4484.3</v>
      </c>
      <c r="ER1049" s="64"/>
      <c r="ES1049" s="64"/>
      <c r="ET1049" s="64"/>
      <c r="EU1049" s="64"/>
      <c r="EV1049" s="65"/>
    </row>
    <row r="1050" spans="1:152" s="29" customFormat="1" ht="15.75" customHeight="1" x14ac:dyDescent="0.2">
      <c r="A1050" s="60">
        <f>$A$125</f>
        <v>45741</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4424.0200000000004</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4421.1000000000004</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4421.18</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4421.17</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4420.9400000000005</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4420.83</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4425.55</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4537.8999999999996</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4419.8999999999996</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4490.96</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4453.75</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4453.13</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4547.93</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4554.6100000000006</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4564.8999999999996</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4570.0200000000004</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4566.8900000000003</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4558.74</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4640.9799999999996</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4623.42</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4575.6100000000006</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4484.83</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4564.8100000000004</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4484.8</v>
      </c>
      <c r="ER1050" s="64"/>
      <c r="ES1050" s="64"/>
      <c r="ET1050" s="64"/>
      <c r="EU1050" s="64"/>
      <c r="EV1050" s="65"/>
    </row>
    <row r="1051" spans="1:152" s="29" customFormat="1" ht="15.75" customHeight="1" x14ac:dyDescent="0.2">
      <c r="A1051" s="60">
        <f>$A$126</f>
        <v>45742</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4443.29</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4423.3100000000004</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4421.91</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4421.1900000000005</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4436.04</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4438.2299999999996</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4466.3900000000003</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4627.1499999999996</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4445.8600000000006</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4553.8</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4512.5200000000004</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4518.82</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4615.87</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4617.3900000000003</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4631.9799999999996</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4633.18</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4632.9400000000005</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4623.78</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4712.72</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4696.01</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4661.18</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4580.5</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4692.72</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4542.43</v>
      </c>
      <c r="ER1051" s="64"/>
      <c r="ES1051" s="64"/>
      <c r="ET1051" s="64"/>
      <c r="EU1051" s="64"/>
      <c r="EV1051" s="65"/>
    </row>
    <row r="1052" spans="1:152" s="29" customFormat="1" ht="15.75" customHeight="1" x14ac:dyDescent="0.2">
      <c r="A1052" s="60">
        <f>$A$127</f>
        <v>45743</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4443.08</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4420.79</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4420.97</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4420.92</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4431.3999999999996</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4430.6100000000006</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4449.0200000000004</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4601.97</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4419</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4478.4799999999996</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4496.4400000000005</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4502.96</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4556.45</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4575.1900000000005</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4614.6900000000005</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4622.03</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4619.3</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4608.3600000000006</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4696.62</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4675.3900000000003</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4638.4799999999996</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4550.12</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4681.2700000000004</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4531.38</v>
      </c>
      <c r="ER1052" s="64"/>
      <c r="ES1052" s="64"/>
      <c r="ET1052" s="64"/>
      <c r="EU1052" s="64"/>
      <c r="EV1052" s="65"/>
    </row>
    <row r="1053" spans="1:152" s="29" customFormat="1" ht="15.75" customHeight="1" x14ac:dyDescent="0.2">
      <c r="A1053" s="60">
        <f>$A$128</f>
        <v>45744</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4432.6400000000003</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4420.6900000000005</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4420.8600000000006</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4420.88</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4420.83</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4420.7</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4427.8500000000004</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4569.13</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4419.76</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4450.84</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4469.38</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4474.59</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4525.72</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4541.9400000000005</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4577.0200000000004</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4583.76</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4583.71</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4578.1499999999996</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4654.3600000000006</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4629.53</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4597.75</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4510.8999999999996</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4617.13</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4491.6100000000006</v>
      </c>
      <c r="ER1053" s="64"/>
      <c r="ES1053" s="64"/>
      <c r="ET1053" s="64"/>
      <c r="EU1053" s="64"/>
      <c r="EV1053" s="65"/>
    </row>
    <row r="1054" spans="1:152" s="29" customFormat="1" ht="15.75" customHeight="1" x14ac:dyDescent="0.2">
      <c r="A1054" s="60">
        <f>$A$129</f>
        <v>45745</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4438.74</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4420.8999999999996</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4420.99</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4420.97</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4428.04</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4426.29</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4420.3</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4442.01</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4420.17</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4423.8500000000004</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4459.76</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4464.32</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4454.3600000000006</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4449.76</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4420.58</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4420.6499999999996</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4420.7</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4420.18</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4417.55</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4417.29</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4484.93</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4417.37</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4546.5600000000004</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4468.49</v>
      </c>
      <c r="ER1054" s="64"/>
      <c r="ES1054" s="64"/>
      <c r="ET1054" s="64"/>
      <c r="EU1054" s="64"/>
      <c r="EV1054" s="65"/>
    </row>
    <row r="1055" spans="1:152" s="29" customFormat="1" ht="15.75" customHeight="1" x14ac:dyDescent="0.2">
      <c r="A1055" s="60">
        <f>$A$130</f>
        <v>45746</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4439.8500000000004</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4420.33</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4420.43</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4420.5600000000004</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4425.05</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4420.34</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4419.3</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4419.26</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4419.72</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4420.03</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4420.08</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4420.1400000000003</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4420.18</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4420.3900000000003</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4420.34</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4420.54</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4420.54</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4420.6000000000004</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4418.16</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4416.7</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4419.09</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4441.18</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4595.47</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4475.84</v>
      </c>
      <c r="ER1055" s="64"/>
      <c r="ES1055" s="64"/>
      <c r="ET1055" s="64"/>
      <c r="EU1055" s="64"/>
      <c r="EV1055" s="65"/>
    </row>
    <row r="1056" spans="1:152" s="29" customFormat="1" ht="15.75" customHeight="1" x14ac:dyDescent="0.2">
      <c r="A1056" s="60">
        <f>$A$131</f>
        <v>45747</v>
      </c>
      <c r="B1056" s="61"/>
      <c r="C1056" s="61"/>
      <c r="D1056" s="61"/>
      <c r="E1056" s="61"/>
      <c r="F1056" s="61"/>
      <c r="G1056" s="61"/>
      <c r="H1056" s="62"/>
      <c r="I1056" s="63">
        <f>IF($A1056="-","-",ROUND(VLOOKUP($A1056+ROUND(LEFT(I$1025,1)/24,5),'[1]ОАО "АТС"'!$A$57:$F$800,3,FALSE)+HLOOKUP($DL$1023,'[1]Сбытовая надбавка'!$F$5:$H$6,2,FALSE),2)+'[1]Иные услуги'!$C$6+HLOOKUP($DR$1022,'[1]Услуги по передаче'!$G$5:$J$7,2,FALSE))</f>
        <v>4455.37</v>
      </c>
      <c r="J1056" s="64"/>
      <c r="K1056" s="64"/>
      <c r="L1056" s="64"/>
      <c r="M1056" s="64"/>
      <c r="N1056" s="65"/>
      <c r="O1056" s="63">
        <f>IF($A1056="-","-",ROUND(VLOOKUP($A1056+ROUND(LEFT(O$1025,1)/24,5),'[1]ОАО "АТС"'!$A$57:$F$800,3,FALSE)+HLOOKUP($DL$1023,'[1]Сбытовая надбавка'!$F$5:$H$6,2,FALSE),2)+'[1]Иные услуги'!$C$6+HLOOKUP($DR$1022,'[1]Услуги по передаче'!$G$5:$J$7,2,FALSE))</f>
        <v>4420.54</v>
      </c>
      <c r="P1056" s="64"/>
      <c r="Q1056" s="64"/>
      <c r="R1056" s="64"/>
      <c r="S1056" s="64"/>
      <c r="T1056" s="65"/>
      <c r="U1056" s="63">
        <f>IF($A1056="-","-",ROUND(VLOOKUP($A1056+ROUND(LEFT(U$1025,1)/24,5),'[1]ОАО "АТС"'!$A$57:$F$800,3,FALSE)+HLOOKUP($DL$1023,'[1]Сбытовая надбавка'!$F$5:$H$6,2,FALSE),2)+'[1]Иные услуги'!$C$6+HLOOKUP($DR$1022,'[1]Услуги по передаче'!$G$5:$J$7,2,FALSE))</f>
        <v>4420.78</v>
      </c>
      <c r="V1056" s="64"/>
      <c r="W1056" s="64"/>
      <c r="X1056" s="64"/>
      <c r="Y1056" s="64"/>
      <c r="Z1056" s="65"/>
      <c r="AA1056" s="63">
        <f>IF($A1056="-","-",ROUND(VLOOKUP($A1056+ROUND(LEFT(AA$1025,1)/24,5),'[1]ОАО "АТС"'!$A$57:$F$800,3,FALSE)+HLOOKUP($DL$1023,'[1]Сбытовая надбавка'!$F$5:$H$6,2,FALSE),2)+'[1]Иные услуги'!$C$6+HLOOKUP($DR$1022,'[1]Услуги по передаче'!$G$5:$J$7,2,FALSE))</f>
        <v>4420.82</v>
      </c>
      <c r="AB1056" s="64"/>
      <c r="AC1056" s="64"/>
      <c r="AD1056" s="64"/>
      <c r="AE1056" s="64"/>
      <c r="AF1056" s="65"/>
      <c r="AG1056" s="63">
        <f>IF($A1056="-","-",ROUND(VLOOKUP($A1056+ROUND(LEFT(AG$1025,1)/24,5),'[1]ОАО "АТС"'!$A$57:$F$800,3,FALSE)+HLOOKUP($DL$1023,'[1]Сбытовая надбавка'!$F$5:$H$6,2,FALSE),2)+'[1]Иные услуги'!$C$6+HLOOKUP($DR$1022,'[1]Услуги по передаче'!$G$5:$J$7,2,FALSE))</f>
        <v>4426.59</v>
      </c>
      <c r="AH1056" s="64"/>
      <c r="AI1056" s="64"/>
      <c r="AJ1056" s="64"/>
      <c r="AK1056" s="64"/>
      <c r="AL1056" s="65"/>
      <c r="AM1056" s="63">
        <f>IF($A1056="-","-",ROUND(VLOOKUP($A1056+ROUND(LEFT(AM$1025,1)/24,5),'[1]ОАО "АТС"'!$A$57:$F$800,3,FALSE)+HLOOKUP($DL$1023,'[1]Сбытовая надбавка'!$F$5:$H$6,2,FALSE),2)+'[1]Иные услуги'!$C$6+HLOOKUP($DR$1022,'[1]Услуги по передаче'!$G$5:$J$7,2,FALSE))</f>
        <v>4422.83</v>
      </c>
      <c r="AN1056" s="64"/>
      <c r="AO1056" s="64"/>
      <c r="AP1056" s="64"/>
      <c r="AQ1056" s="64"/>
      <c r="AR1056" s="65"/>
      <c r="AS1056" s="63">
        <f>IF($A1056="-","-",ROUND(VLOOKUP($A1056+ROUND(LEFT(AS$1025,1)/24,5),'[1]ОАО "АТС"'!$A$57:$F$800,3,FALSE)+HLOOKUP($DL$1023,'[1]Сбытовая надбавка'!$F$5:$H$6,2,FALSE),2)+'[1]Иные услуги'!$C$6+HLOOKUP($DR$1022,'[1]Услуги по передаче'!$G$5:$J$7,2,FALSE))</f>
        <v>4419.71</v>
      </c>
      <c r="AT1056" s="64"/>
      <c r="AU1056" s="64"/>
      <c r="AV1056" s="64"/>
      <c r="AW1056" s="64"/>
      <c r="AX1056" s="65"/>
      <c r="AY1056" s="63">
        <f>IF($A1056="-","-",ROUND(VLOOKUP($A1056+ROUND(LEFT(AY$1025,1)/24,5),'[1]ОАО "АТС"'!$A$57:$F$800,3,FALSE)+HLOOKUP($DL$1023,'[1]Сбытовая надбавка'!$F$5:$H$6,2,FALSE),2)+'[1]Иные услуги'!$C$6+HLOOKUP($DR$1022,'[1]Услуги по передаче'!$G$5:$J$7,2,FALSE))</f>
        <v>4464.2299999999996</v>
      </c>
      <c r="AZ1056" s="64"/>
      <c r="BA1056" s="64"/>
      <c r="BB1056" s="64"/>
      <c r="BC1056" s="64"/>
      <c r="BD1056" s="65"/>
      <c r="BE1056" s="63">
        <f>IF($A1056="-","-",ROUND(VLOOKUP($A1056+ROUND(LEFT(BE$1025,1)/24,5),'[1]ОАО "АТС"'!$A$57:$F$800,3,FALSE)+HLOOKUP($DL$1023,'[1]Сбытовая надбавка'!$F$5:$H$6,2,FALSE),2)+'[1]Иные услуги'!$C$6+HLOOKUP($DR$1022,'[1]Услуги по передаче'!$G$5:$J$7,2,FALSE))</f>
        <v>4419.71</v>
      </c>
      <c r="BF1056" s="64"/>
      <c r="BG1056" s="64"/>
      <c r="BH1056" s="64"/>
      <c r="BI1056" s="64"/>
      <c r="BJ1056" s="65"/>
      <c r="BK1056" s="63">
        <f>IF($A1056="-","-",ROUND(VLOOKUP($A1056+ROUND(LEFT(BK$1025,1)/24,5),'[1]ОАО "АТС"'!$A$57:$F$800,3,FALSE)+HLOOKUP($DL$1023,'[1]Сбытовая надбавка'!$F$5:$H$6,2,FALSE),2)+'[1]Иные услуги'!$C$6+HLOOKUP($DR$1022,'[1]Услуги по передаче'!$G$5:$J$7,2,FALSE))</f>
        <v>4424.24</v>
      </c>
      <c r="BL1056" s="64"/>
      <c r="BM1056" s="64"/>
      <c r="BN1056" s="64"/>
      <c r="BO1056" s="64"/>
      <c r="BP1056" s="65"/>
      <c r="BQ1056" s="63">
        <f>IF($A1056="-","-",ROUND(VLOOKUP($A1056+ROUND(LEFT(BQ$1025,2)/24,5),'[1]ОАО "АТС"'!$A$57:$F$800,3,FALSE)+HLOOKUP($DL$1023,'[1]Сбытовая надбавка'!$F$5:$H$6,2,FALSE),2)+'[1]Иные услуги'!$C$6+HLOOKUP($DR$1022,'[1]Услуги по передаче'!$G$5:$J$7,2,FALSE))</f>
        <v>4471.93</v>
      </c>
      <c r="BR1056" s="64"/>
      <c r="BS1056" s="64"/>
      <c r="BT1056" s="64"/>
      <c r="BU1056" s="64"/>
      <c r="BV1056" s="65"/>
      <c r="BW1056" s="63">
        <f>IF($A1056="-","-",ROUND(VLOOKUP($A1056+ROUND(LEFT(BW$1025,2)/24,5),'[1]ОАО "АТС"'!$A$57:$F$800,3,FALSE)+HLOOKUP($DL$1023,'[1]Сбытовая надбавка'!$F$5:$H$6,2,FALSE),2)+'[1]Иные услуги'!$C$6+HLOOKUP($DR$1022,'[1]Услуги по передаче'!$G$5:$J$7,2,FALSE))</f>
        <v>4477.68</v>
      </c>
      <c r="BX1056" s="64"/>
      <c r="BY1056" s="64"/>
      <c r="BZ1056" s="64"/>
      <c r="CA1056" s="64"/>
      <c r="CB1056" s="65"/>
      <c r="CC1056" s="63">
        <f>IF($A1056="-","-",ROUND(VLOOKUP($A1056+ROUND(LEFT(CC$1025,2)/24,5),'[1]ОАО "АТС"'!$A$57:$F$800,3,FALSE)+HLOOKUP($DL$1023,'[1]Сбытовая надбавка'!$F$5:$H$6,2,FALSE),2)+'[1]Иные услуги'!$C$6+HLOOKUP($DR$1022,'[1]Услуги по передаче'!$G$5:$J$7,2,FALSE))</f>
        <v>4464.8900000000003</v>
      </c>
      <c r="CD1056" s="64"/>
      <c r="CE1056" s="64"/>
      <c r="CF1056" s="64"/>
      <c r="CG1056" s="64"/>
      <c r="CH1056" s="65"/>
      <c r="CI1056" s="63">
        <f>IF($A1056="-","-",ROUND(VLOOKUP($A1056+ROUND(LEFT(CI$1025,2)/24,5),'[1]ОАО "АТС"'!$A$57:$F$800,3,FALSE)+HLOOKUP($DL$1023,'[1]Сбытовая надбавка'!$F$5:$H$6,2,FALSE),2)+'[1]Иные услуги'!$C$6+HLOOKUP($DR$1022,'[1]Услуги по передаче'!$G$5:$J$7,2,FALSE))</f>
        <v>4458.18</v>
      </c>
      <c r="CJ1056" s="64"/>
      <c r="CK1056" s="64"/>
      <c r="CL1056" s="64"/>
      <c r="CM1056" s="64"/>
      <c r="CN1056" s="65"/>
      <c r="CO1056" s="63">
        <f>IF($A1056="-","-",ROUND(VLOOKUP($A1056+ROUND(LEFT(CO$1025,2)/24,5),'[1]ОАО "АТС"'!$A$57:$F$800,3,FALSE)+HLOOKUP($DL$1023,'[1]Сбытовая надбавка'!$F$5:$H$6,2,FALSE),2)+'[1]Иные услуги'!$C$6+HLOOKUP($DR$1022,'[1]Услуги по передаче'!$G$5:$J$7,2,FALSE))</f>
        <v>4419.18</v>
      </c>
      <c r="CP1056" s="64"/>
      <c r="CQ1056" s="64"/>
      <c r="CR1056" s="64"/>
      <c r="CS1056" s="64"/>
      <c r="CT1056" s="65"/>
      <c r="CU1056" s="63">
        <f>IF($A1056="-","-",ROUND(VLOOKUP($A1056+ROUND(LEFT(CU$1025,2)/24,5),'[1]ОАО "АТС"'!$A$57:$F$800,3,FALSE)+HLOOKUP($DL$1023,'[1]Сбытовая надбавка'!$F$5:$H$6,2,FALSE),2)+'[1]Иные услуги'!$C$6+HLOOKUP($DR$1022,'[1]Услуги по передаче'!$G$5:$J$7,2,FALSE))</f>
        <v>4419</v>
      </c>
      <c r="CV1056" s="64"/>
      <c r="CW1056" s="64"/>
      <c r="CX1056" s="64"/>
      <c r="CY1056" s="64"/>
      <c r="CZ1056" s="65"/>
      <c r="DA1056" s="63">
        <f>IF($A1056="-","-",ROUND(VLOOKUP($A1056+ROUND(LEFT(DA$1025,2)/24,5),'[1]ОАО "АТС"'!$A$57:$F$800,3,FALSE)+HLOOKUP($DL$1023,'[1]Сбытовая надбавка'!$F$5:$H$6,2,FALSE),2)+'[1]Иные услуги'!$C$6+HLOOKUP($DR$1022,'[1]Услуги по передаче'!$G$5:$J$7,2,FALSE))</f>
        <v>4419.43</v>
      </c>
      <c r="DB1056" s="64"/>
      <c r="DC1056" s="64"/>
      <c r="DD1056" s="64"/>
      <c r="DE1056" s="64"/>
      <c r="DF1056" s="65"/>
      <c r="DG1056" s="63">
        <f>IF($A1056="-","-",ROUND(VLOOKUP($A1056+ROUND(LEFT(DG$1025,2)/24,5),'[1]ОАО "АТС"'!$A$57:$F$800,3,FALSE)+HLOOKUP($DL$1023,'[1]Сбытовая надбавка'!$F$5:$H$6,2,FALSE),2)+'[1]Иные услуги'!$C$6+HLOOKUP($DR$1022,'[1]Услуги по передаче'!$G$5:$J$7,2,FALSE))</f>
        <v>4420.03</v>
      </c>
      <c r="DH1056" s="64"/>
      <c r="DI1056" s="64"/>
      <c r="DJ1056" s="64"/>
      <c r="DK1056" s="64"/>
      <c r="DL1056" s="65"/>
      <c r="DM1056" s="63">
        <f>IF($A1056="-","-",ROUND(VLOOKUP($A1056+ROUND(LEFT(DM$1025,2)/24,5),'[1]ОАО "АТС"'!$A$57:$F$800,3,FALSE)+HLOOKUP($DL$1023,'[1]Сбытовая надбавка'!$F$5:$H$6,2,FALSE),2)+'[1]Иные услуги'!$C$6+HLOOKUP($DR$1022,'[1]Услуги по передаче'!$G$5:$J$7,2,FALSE))</f>
        <v>4417.75</v>
      </c>
      <c r="DN1056" s="64"/>
      <c r="DO1056" s="64"/>
      <c r="DP1056" s="64"/>
      <c r="DQ1056" s="64"/>
      <c r="DR1056" s="65"/>
      <c r="DS1056" s="63">
        <f>IF($A1056="-","-",ROUND(VLOOKUP($A1056+ROUND(LEFT(DS$1025,2)/24,5),'[1]ОАО "АТС"'!$A$57:$F$800,3,FALSE)+HLOOKUP($DL$1023,'[1]Сбытовая надбавка'!$F$5:$H$6,2,FALSE),2)+'[1]Иные услуги'!$C$6+HLOOKUP($DR$1022,'[1]Услуги по передаче'!$G$5:$J$7,2,FALSE))</f>
        <v>4417.1499999999996</v>
      </c>
      <c r="DT1056" s="64"/>
      <c r="DU1056" s="64"/>
      <c r="DV1056" s="64"/>
      <c r="DW1056" s="64"/>
      <c r="DX1056" s="65"/>
      <c r="DY1056" s="63">
        <f>IF($A1056="-","-",ROUND(VLOOKUP($A1056+ROUND(LEFT(DY$1025,2)/24,5),'[1]ОАО "АТС"'!$A$57:$F$800,3,FALSE)+HLOOKUP($DL$1023,'[1]Сбытовая надбавка'!$F$5:$H$6,2,FALSE),2)+'[1]Иные услуги'!$C$6+HLOOKUP($DR$1022,'[1]Услуги по передаче'!$G$5:$J$7,2,FALSE))</f>
        <v>4498</v>
      </c>
      <c r="DZ1056" s="64"/>
      <c r="EA1056" s="64"/>
      <c r="EB1056" s="64"/>
      <c r="EC1056" s="64"/>
      <c r="ED1056" s="65"/>
      <c r="EE1056" s="63">
        <f>IF($A1056="-","-",ROUND(VLOOKUP($A1056+ROUND(LEFT(EE$1025,2)/24,5),'[1]ОАО "АТС"'!$A$57:$F$800,3,FALSE)+HLOOKUP($DL$1023,'[1]Сбытовая надбавка'!$F$5:$H$6,2,FALSE),2)+'[1]Иные услуги'!$C$6+HLOOKUP($DR$1022,'[1]Услуги по передаче'!$G$5:$J$7,2,FALSE))</f>
        <v>4418.22</v>
      </c>
      <c r="EF1056" s="64"/>
      <c r="EG1056" s="64"/>
      <c r="EH1056" s="64"/>
      <c r="EI1056" s="64"/>
      <c r="EJ1056" s="65"/>
      <c r="EK1056" s="63">
        <f>IF($A1056="-","-",ROUND(VLOOKUP($A1056+ROUND(LEFT(EK$1025,2)/24,5),'[1]ОАО "АТС"'!$A$57:$F$800,3,FALSE)+HLOOKUP($DL$1023,'[1]Сбытовая надбавка'!$F$5:$H$6,2,FALSE),2)+'[1]Иные услуги'!$C$6+HLOOKUP($DR$1022,'[1]Услуги по передаче'!$G$5:$J$7,2,FALSE))</f>
        <v>4610.1900000000005</v>
      </c>
      <c r="EL1056" s="64"/>
      <c r="EM1056" s="64"/>
      <c r="EN1056" s="64"/>
      <c r="EO1056" s="64"/>
      <c r="EP1056" s="65"/>
      <c r="EQ1056" s="63">
        <f>IF($A1056="-","-",ROUND(VLOOKUP($A1056+ROUND(LEFT(EQ$1025,2)/24,5),'[1]ОАО "АТС"'!$A$57:$F$800,3,FALSE)+HLOOKUP($DL$1023,'[1]Сбытовая надбавка'!$F$5:$H$6,2,FALSE),2)+'[1]Иные услуги'!$C$6+HLOOKUP($DR$1022,'[1]Услуги по передаче'!$G$5:$J$7,2,FALSE))</f>
        <v>4465.13</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45717</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4679.8600000000006</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4587.8100000000004</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4549.21</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4538.5600000000004</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4542.74</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4583.3999999999996</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4742.58</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4789.38</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4576.37</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4686.1900000000005</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4771.6400000000003</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4786.93</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4743.97</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4747.2299999999996</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4738.13</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4743.13</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4741.1000000000004</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4755.4400000000005</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4970.8899999999994</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4976.6399999999994</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4857.18</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4830.75</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4776.66</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4723.76</v>
      </c>
      <c r="ER1062" s="64"/>
      <c r="ES1062" s="64"/>
      <c r="ET1062" s="64"/>
      <c r="EU1062" s="64"/>
      <c r="EV1062" s="65"/>
    </row>
    <row r="1063" spans="1:152" s="29" customFormat="1" ht="15.75" customHeight="1" x14ac:dyDescent="0.2">
      <c r="A1063" s="60">
        <f>$A$102</f>
        <v>45718</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4636.66</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4553.87</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4508.21</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4500.2</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4523.05</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4558.2299999999996</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4689.3900000000003</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4758.6499999999996</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4517.1400000000003</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4616.62</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4697.63</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4709.32</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4727.3500000000004</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4718.37</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4716.3900000000003</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4685.24</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4694.22</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4727.91</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4876.99</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4908.84</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4886.22</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4845.0200000000004</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4862.1400000000003</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4763.87</v>
      </c>
      <c r="ER1063" s="64"/>
      <c r="ES1063" s="64"/>
      <c r="ET1063" s="64"/>
      <c r="EU1063" s="64"/>
      <c r="EV1063" s="65"/>
    </row>
    <row r="1064" spans="1:152" s="29" customFormat="1" ht="15.75" customHeight="1" x14ac:dyDescent="0.2">
      <c r="A1064" s="60">
        <f>$A$103</f>
        <v>45719</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4645.8500000000004</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4571.41</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4527.76</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4520.55</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4538.55</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4617.99</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4793.4400000000005</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5006.67</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4763.1400000000003</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4958.0200000000004</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5079.43</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5076.5599999999995</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5072.12</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5061.84</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4937.88</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4918.8500000000004</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4892.66</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4869.8999999999996</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5047.3600000000006</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5079.18</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4955.38</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4924.74</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4843.42</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4739.05</v>
      </c>
      <c r="ER1064" s="64"/>
      <c r="ES1064" s="64"/>
      <c r="ET1064" s="64"/>
      <c r="EU1064" s="64"/>
      <c r="EV1064" s="65"/>
    </row>
    <row r="1065" spans="1:152" s="29" customFormat="1" ht="15.75" customHeight="1" x14ac:dyDescent="0.2">
      <c r="A1065" s="60">
        <f>$A$104</f>
        <v>45720</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4576.1000000000004</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4514.9799999999996</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4479.04</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4476.08</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4499.6100000000006</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4549.95</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4703.5</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4849.1100000000006</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4642.6000000000004</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4752.58</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4803.34</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4798.6100000000006</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4805.49</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4807.13</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4811.34</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4793.55</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4775.38</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4779.78</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4868.43</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4862.34</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4844.7299999999996</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4773.1000000000004</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4766.0200000000004</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4598.91</v>
      </c>
      <c r="ER1065" s="64"/>
      <c r="ES1065" s="64"/>
      <c r="ET1065" s="64"/>
      <c r="EU1065" s="64"/>
      <c r="EV1065" s="65"/>
    </row>
    <row r="1066" spans="1:152" s="29" customFormat="1" ht="15.75" customHeight="1" x14ac:dyDescent="0.2">
      <c r="A1066" s="60">
        <f>$A$105</f>
        <v>45721</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4463.0600000000004</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4439.22</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4431.57</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4437.87</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4440.59</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4481.3900000000003</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4652.08</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4822.97</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4630.75</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4754.6400000000003</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4805.2</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4827.55</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4801.2299999999996</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4798.68</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4805.91</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4789.51</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4775.68</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4786.8600000000006</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4877.8999999999996</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4878.3</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4863.7700000000004</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4756.1900000000005</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4762.29</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4611.33</v>
      </c>
      <c r="ER1066" s="64"/>
      <c r="ES1066" s="64"/>
      <c r="ET1066" s="64"/>
      <c r="EU1066" s="64"/>
      <c r="EV1066" s="65"/>
    </row>
    <row r="1067" spans="1:152" s="29" customFormat="1" ht="15.75" customHeight="1" x14ac:dyDescent="0.2">
      <c r="A1067" s="60">
        <f>$A$106</f>
        <v>45722</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4581.7299999999996</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4545.34</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4518.51</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4512.84</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4521.46</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4569.8600000000006</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4772.66</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4975.74</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4647.01</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5003.62</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5131.1000000000004</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5161.55</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5155.9500000000007</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5148.91</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5131.21</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5090.5300000000007</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5050.4400000000005</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4785.0200000000004</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4890</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4932.6100000000006</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5151</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5024.2700000000004</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4899.7</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4737.28</v>
      </c>
      <c r="ER1067" s="64"/>
      <c r="ES1067" s="64"/>
      <c r="ET1067" s="64"/>
      <c r="EU1067" s="64"/>
      <c r="EV1067" s="65"/>
    </row>
    <row r="1068" spans="1:152" s="29" customFormat="1" ht="15.75" customHeight="1" x14ac:dyDescent="0.2">
      <c r="A1068" s="60">
        <f>$A$107</f>
        <v>45723</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4614.47</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4545.2700000000004</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4518.07</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4512.29</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4530.95</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4603.5600000000004</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4824.18</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4915.9400000000005</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4619.21</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4962.6000000000004</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5103.76</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5135.34</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5120.8899999999994</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5152.9400000000005</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5143.34</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5104.3500000000004</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5063.97</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4878.7299999999996</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4962.5</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5304.51</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5158.24</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5030.42</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4931.0300000000007</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4746.0600000000004</v>
      </c>
      <c r="ER1068" s="64"/>
      <c r="ES1068" s="64"/>
      <c r="ET1068" s="64"/>
      <c r="EU1068" s="64"/>
      <c r="EV1068" s="65"/>
    </row>
    <row r="1069" spans="1:152" s="29" customFormat="1" ht="15.75" customHeight="1" x14ac:dyDescent="0.2">
      <c r="A1069" s="60">
        <f>$A$108</f>
        <v>45724</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4646.82</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4595.74</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4566.2700000000004</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4556.87</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4565.1400000000003</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4600.91</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4817.96</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5094.6499999999996</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4545.18</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4812.1000000000004</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4975.62</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5006.8099999999995</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5011.8899999999994</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5028.7700000000004</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4976.1900000000005</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4962</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4965.3</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5051.97</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5333.68</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5244.46</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5083.3099999999995</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4981.8500000000004</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4921.5200000000004</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4777.5</v>
      </c>
      <c r="ER1069" s="64"/>
      <c r="ES1069" s="64"/>
      <c r="ET1069" s="64"/>
      <c r="EU1069" s="64"/>
      <c r="EV1069" s="65"/>
    </row>
    <row r="1070" spans="1:152" s="29" customFormat="1" ht="15.75" customHeight="1" x14ac:dyDescent="0.2">
      <c r="A1070" s="60">
        <f>$A$109</f>
        <v>45725</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4709.6000000000004</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4657.5200000000004</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4498.4799999999996</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4475.97</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4479.92</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4537.37</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4615.8900000000003</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4631.66</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4416.87</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4645.3900000000003</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4786.58</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4835.5600000000004</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4838.7700000000004</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4840.09</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4833.8500000000004</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4821.71</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4977.8999999999996</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5128.46</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4768.7299999999996</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5198.4400000000005</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5088.68</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4938.26</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5048.72</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4867.8999999999996</v>
      </c>
      <c r="ER1070" s="64"/>
      <c r="ES1070" s="64"/>
      <c r="ET1070" s="64"/>
      <c r="EU1070" s="64"/>
      <c r="EV1070" s="65"/>
    </row>
    <row r="1071" spans="1:152" s="29" customFormat="1" ht="15.75" customHeight="1" x14ac:dyDescent="0.2">
      <c r="A1071" s="60">
        <f>$A$110</f>
        <v>45726</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4640.79</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4595.1900000000005</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4526.33</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4518.6100000000006</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4530.84</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4598.04</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4826.57</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5231.13</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4625.5600000000004</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4789.9799999999996</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4821.5</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5139.57</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4829.7299999999996</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4851.34</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5173.13</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4869.37</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5102.51</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5172.8899999999994</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4936.8999999999996</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4998.7000000000007</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5203.5599999999995</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5038.6499999999996</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5055.46</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4836.6499999999996</v>
      </c>
      <c r="ER1071" s="64"/>
      <c r="ES1071" s="64"/>
      <c r="ET1071" s="64"/>
      <c r="EU1071" s="64"/>
      <c r="EV1071" s="65"/>
    </row>
    <row r="1072" spans="1:152" s="29" customFormat="1" ht="15.75" customHeight="1" x14ac:dyDescent="0.2">
      <c r="A1072" s="60">
        <f>$A$111</f>
        <v>45727</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4539.78</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4456.93</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4491.1000000000004</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4484.3500000000004</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4499</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4554.57</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4758.09</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4889.7700000000004</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4564.8100000000004</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4936.8600000000006</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4743.43</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4767.88</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4778.09</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4785.18</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5130.24</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5106.9500000000007</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5062.62</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5133.22</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4853.93</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4862.18</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4873.22</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5006.0200000000004</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5041.12</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4816.16</v>
      </c>
      <c r="ER1072" s="64"/>
      <c r="ES1072" s="64"/>
      <c r="ET1072" s="64"/>
      <c r="EU1072" s="64"/>
      <c r="EV1072" s="65"/>
    </row>
    <row r="1073" spans="1:152" s="29" customFormat="1" ht="15.75" customHeight="1" x14ac:dyDescent="0.2">
      <c r="A1073" s="60">
        <f>$A$112</f>
        <v>45728</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4480.8500000000004</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4453.6499999999996</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4446.33</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4441.62</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4462.7299999999996</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4483.7700000000004</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4577.41</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4689.67</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4507.6400000000003</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4595.57</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4608.04</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4608.6400000000003</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4580.38</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4571.12</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4548.99</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4538.08</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4521.03</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4519.58</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4606.6000000000004</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4637.12</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4605.8100000000004</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4521.63</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4665.58</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4531.97</v>
      </c>
      <c r="ER1073" s="64"/>
      <c r="ES1073" s="64"/>
      <c r="ET1073" s="64"/>
      <c r="EU1073" s="64"/>
      <c r="EV1073" s="65"/>
    </row>
    <row r="1074" spans="1:152" s="29" customFormat="1" ht="15.75" customHeight="1" x14ac:dyDescent="0.2">
      <c r="A1074" s="60">
        <f>$A$113</f>
        <v>45729</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4461.4400000000005</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4439.8</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4433.7</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4429.8100000000004</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4454.22</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4472.8999999999996</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4557.62</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4659.0600000000004</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4493.53</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4593.13</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4642.0200000000004</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4636.7299999999996</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4615.83</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4602.1100000000006</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4600.75</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4598.26</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4587.17</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4576.75</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4674.2700000000004</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4674.04</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4641.07</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4559.33</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4666.9799999999996</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4524.42</v>
      </c>
      <c r="ER1074" s="64"/>
      <c r="ES1074" s="64"/>
      <c r="ET1074" s="64"/>
      <c r="EU1074" s="64"/>
      <c r="EV1074" s="65"/>
    </row>
    <row r="1075" spans="1:152" s="29" customFormat="1" ht="15.75" customHeight="1" x14ac:dyDescent="0.2">
      <c r="A1075" s="60">
        <f>$A$114</f>
        <v>45730</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4462.74</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4444.3</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4438.07</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4438.09</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4460.6100000000006</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4470.46</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4543.08</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4669.3</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4493.38</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4590.05</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4600.4400000000005</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4600.84</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4562.62</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4552.66</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4545.96</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4537.13</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4520.16</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4519.9799999999996</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4631.62</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4662.97</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4627.6499999999996</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4558.71</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4686.3100000000004</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4562.21</v>
      </c>
      <c r="ER1075" s="64"/>
      <c r="ES1075" s="64"/>
      <c r="ET1075" s="64"/>
      <c r="EU1075" s="64"/>
      <c r="EV1075" s="65"/>
    </row>
    <row r="1076" spans="1:152" s="29" customFormat="1" ht="15.75" customHeight="1" x14ac:dyDescent="0.2">
      <c r="A1076" s="60">
        <f>$A$115</f>
        <v>45731</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4501.46</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4456.3900000000003</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4425.1000000000004</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4419.83</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4477.2299999999996</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4474.7299999999996</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4443.79</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4517.83</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4417.99</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4418.3600000000006</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4436.2</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4445.75</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4432.37</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4418.6900000000005</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4419.25</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4420.12</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4419.95</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4420</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4452.46</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4497.18</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4438.7700000000004</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4415.29</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4647.53</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4534.42</v>
      </c>
      <c r="ER1076" s="64"/>
      <c r="ES1076" s="64"/>
      <c r="ET1076" s="64"/>
      <c r="EU1076" s="64"/>
      <c r="EV1076" s="65"/>
    </row>
    <row r="1077" spans="1:152" s="29" customFormat="1" ht="15.75" customHeight="1" x14ac:dyDescent="0.2">
      <c r="A1077" s="60">
        <f>$A$116</f>
        <v>45732</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4435.3</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4420.49</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4420.63</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4420.66</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4424.07</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4423.18</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4419.67</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4419.34</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4419.58</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4419.43</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4419.53</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4419.41</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4419.59</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4419.62</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4420.09</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4420.5200000000004</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4420.57</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4420.57</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4438.3</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4461.78</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4442.9799999999996</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4416.7</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4527.66</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4460.54</v>
      </c>
      <c r="ER1077" s="64"/>
      <c r="ES1077" s="64"/>
      <c r="ET1077" s="64"/>
      <c r="EU1077" s="64"/>
      <c r="EV1077" s="65"/>
    </row>
    <row r="1078" spans="1:152" s="29" customFormat="1" ht="15.75" customHeight="1" x14ac:dyDescent="0.2">
      <c r="A1078" s="60">
        <f>$A$117</f>
        <v>45733</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4444.42</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4428.28</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4422.43</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4420.6400000000003</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4433.38</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4443.34</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4465.12</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4605.1000000000004</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4419.3900000000003</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4487.4799999999996</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4513.6900000000005</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4499.8600000000006</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4460.91</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4453.46</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4435.8100000000004</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4427.51</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4430.5200000000004</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4437.74</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4528.5</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4562.9400000000005</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4509.78</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4416.6900000000005</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4603.42</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4522.4400000000005</v>
      </c>
      <c r="ER1078" s="64"/>
      <c r="ES1078" s="64"/>
      <c r="ET1078" s="64"/>
      <c r="EU1078" s="64"/>
      <c r="EV1078" s="65"/>
    </row>
    <row r="1079" spans="1:152" s="29" customFormat="1" ht="15.75" customHeight="1" x14ac:dyDescent="0.2">
      <c r="A1079" s="60">
        <f>$A$118</f>
        <v>45734</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4501.88</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4452.2700000000004</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4444.13</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4435.63</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4463.7299999999996</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4476.08</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4523.6900000000005</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4625.6100000000006</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4424.97</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4503.55</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4529.22</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4519.84</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4482.8900000000003</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4477.59</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4461.3500000000004</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4445.26</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4449.57</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4453.92</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4531.91</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4576.13</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4529.12</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4445.9400000000005</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4520.5200000000004</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4442.47</v>
      </c>
      <c r="ER1079" s="64"/>
      <c r="ES1079" s="64"/>
      <c r="ET1079" s="64"/>
      <c r="EU1079" s="64"/>
      <c r="EV1079" s="65"/>
    </row>
    <row r="1080" spans="1:152" s="29" customFormat="1" ht="15.75" customHeight="1" x14ac:dyDescent="0.2">
      <c r="A1080" s="60">
        <f>$A$119</f>
        <v>45735</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4429.3500000000004</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4426.8999999999996</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4425.1100000000006</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4424.12</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4426.3</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4497.01</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4553.04</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4638.38</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4470.79</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4561.51</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4600.9799999999996</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4596.1100000000006</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4578.3600000000006</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4564.1100000000006</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4561.6400000000003</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4560.4400000000005</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4552.01</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4547.32</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4631.29</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4629.87</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4596.42</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4519.09</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4600.37</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4539.1499999999996</v>
      </c>
      <c r="ER1080" s="64"/>
      <c r="ES1080" s="64"/>
      <c r="ET1080" s="64"/>
      <c r="EU1080" s="64"/>
      <c r="EV1080" s="65"/>
    </row>
    <row r="1081" spans="1:152" s="29" customFormat="1" ht="15.75" customHeight="1" x14ac:dyDescent="0.2">
      <c r="A1081" s="60">
        <f>$A$120</f>
        <v>45736</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4453.16</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4429.25</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4420.01</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4420.05</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4461.82</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4441.1400000000003</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4471.16</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4629.5</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4446.01</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4548.4799999999996</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4551.6400000000003</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4540.9799999999996</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4510.78</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4516.09</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4515.28</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4528.6100000000006</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4520.59</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4505.1499999999996</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4600.63</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4651.33</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4609.74</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4537.59</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4600.8100000000004</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4495.72</v>
      </c>
      <c r="ER1081" s="64"/>
      <c r="ES1081" s="64"/>
      <c r="ET1081" s="64"/>
      <c r="EU1081" s="64"/>
      <c r="EV1081" s="65"/>
    </row>
    <row r="1082" spans="1:152" s="29" customFormat="1" ht="15.75" customHeight="1" x14ac:dyDescent="0.2">
      <c r="A1082" s="60">
        <f>$A$121</f>
        <v>45737</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4451.08</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4426.41</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4420.71</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4420.66</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4434.34</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4436.01</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4463.93</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4606.53</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4439.24</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4534.2</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4566.59</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4546.49</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4520.95</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4526.3100000000004</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4530.8500000000004</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4539.6400000000003</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4540.57</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4577.1499999999996</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4666.32</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4644.32</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4620.91</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4526.0200000000004</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4646.6900000000005</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4517.8999999999996</v>
      </c>
      <c r="ER1082" s="64"/>
      <c r="ES1082" s="64"/>
      <c r="ET1082" s="64"/>
      <c r="EU1082" s="64"/>
      <c r="EV1082" s="65"/>
    </row>
    <row r="1083" spans="1:152" s="29" customFormat="1" ht="15.75" customHeight="1" x14ac:dyDescent="0.2">
      <c r="A1083" s="60">
        <f>$A$122</f>
        <v>45738</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4451.78</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4422.16</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4420.47</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4420.5600000000004</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4435.6400000000003</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4428.43</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4420.13</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4460.83</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4419.88</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4433.8999999999996</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4476.95</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4482.7</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4470.3900000000003</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4464.54</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4420.25</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4420.3999999999996</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4420.41</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4420.3900000000003</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4416.3</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4418.2299999999996</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4518.95</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4424.1100000000006</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4630.17</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4522.41</v>
      </c>
      <c r="ER1083" s="64"/>
      <c r="ES1083" s="64"/>
      <c r="ET1083" s="64"/>
      <c r="EU1083" s="64"/>
      <c r="EV1083" s="65"/>
    </row>
    <row r="1084" spans="1:152" s="29" customFormat="1" ht="15.75" customHeight="1" x14ac:dyDescent="0.2">
      <c r="A1084" s="60">
        <f>$A$123</f>
        <v>45739</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4448.91</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4420.4799999999996</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4420.68</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4420.6100000000006</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4427.2299999999996</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4420.4400000000005</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4419.67</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4419.17</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4419.2299999999996</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4419.4799999999996</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4419.68</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4419.63</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4419.68</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4419.7700000000004</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4420.1499999999996</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4420.16</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4420.3</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4420.3600000000006</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4416.03</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4417.54</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4417.47</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4435.58</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4602.8</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4515.33</v>
      </c>
      <c r="ER1084" s="64"/>
      <c r="ES1084" s="64"/>
      <c r="ET1084" s="64"/>
      <c r="EU1084" s="64"/>
      <c r="EV1084" s="65"/>
    </row>
    <row r="1085" spans="1:152" s="29" customFormat="1" ht="15.75" customHeight="1" x14ac:dyDescent="0.2">
      <c r="A1085" s="60">
        <f>$A$124</f>
        <v>45740</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4436.07</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4420.9400000000005</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4421.07</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4420.68</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4426.01</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4428.67</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4443.2</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4564.0600000000004</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4420.01</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4520.04</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4476.51</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4474.6400000000003</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4557.1100000000006</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4564.0600000000004</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4576.7700000000004</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4581.93</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4583.67</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4571.8500000000004</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4639.3999999999996</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4655.68</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4612.45</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4524.91</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4571.75</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4484.3</v>
      </c>
      <c r="ER1085" s="64"/>
      <c r="ES1085" s="64"/>
      <c r="ET1085" s="64"/>
      <c r="EU1085" s="64"/>
      <c r="EV1085" s="65"/>
    </row>
    <row r="1086" spans="1:152" s="29" customFormat="1" ht="15.75" customHeight="1" x14ac:dyDescent="0.2">
      <c r="A1086" s="60">
        <f>$A$125</f>
        <v>45741</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4424.0200000000004</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4421.1000000000004</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4421.18</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4421.17</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4420.9400000000005</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4420.83</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4425.55</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4537.8999999999996</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4419.8999999999996</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4490.96</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4453.75</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4453.13</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4547.93</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4554.6100000000006</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4564.8999999999996</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4570.0200000000004</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4566.8900000000003</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4558.74</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4640.9799999999996</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4623.42</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4575.6100000000006</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4484.83</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4564.8100000000004</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4484.8</v>
      </c>
      <c r="ER1086" s="64"/>
      <c r="ES1086" s="64"/>
      <c r="ET1086" s="64"/>
      <c r="EU1086" s="64"/>
      <c r="EV1086" s="65"/>
    </row>
    <row r="1087" spans="1:152" s="29" customFormat="1" ht="15.75" customHeight="1" x14ac:dyDescent="0.2">
      <c r="A1087" s="60">
        <f>$A$126</f>
        <v>45742</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4443.29</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4423.3100000000004</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4421.91</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4421.1900000000005</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4436.04</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4438.2299999999996</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4466.3900000000003</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4627.1499999999996</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4445.8600000000006</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4553.8</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4512.5200000000004</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4518.82</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4615.87</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4617.3900000000003</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4631.9799999999996</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4633.18</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4632.9400000000005</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4623.78</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4712.72</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4696.01</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4661.18</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4580.5</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4692.72</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4542.43</v>
      </c>
      <c r="ER1087" s="64"/>
      <c r="ES1087" s="64"/>
      <c r="ET1087" s="64"/>
      <c r="EU1087" s="64"/>
      <c r="EV1087" s="65"/>
    </row>
    <row r="1088" spans="1:152" s="29" customFormat="1" ht="15.75" customHeight="1" x14ac:dyDescent="0.2">
      <c r="A1088" s="60">
        <f>$A$127</f>
        <v>45743</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4443.08</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4420.79</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4420.97</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4420.92</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4431.3999999999996</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4430.6100000000006</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4449.0200000000004</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4601.97</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4419</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4478.4799999999996</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4496.4400000000005</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4502.96</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4556.45</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4575.1900000000005</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4614.6900000000005</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4622.03</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4619.3</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4608.3600000000006</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4696.62</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4675.3900000000003</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4638.4799999999996</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4550.12</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4681.2700000000004</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4531.38</v>
      </c>
      <c r="ER1088" s="64"/>
      <c r="ES1088" s="64"/>
      <c r="ET1088" s="64"/>
      <c r="EU1088" s="64"/>
      <c r="EV1088" s="65"/>
    </row>
    <row r="1089" spans="1:152" s="29" customFormat="1" ht="15.75" customHeight="1" x14ac:dyDescent="0.2">
      <c r="A1089" s="60">
        <f>$A$128</f>
        <v>45744</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4432.6400000000003</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4420.6900000000005</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4420.8600000000006</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4420.88</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4420.83</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4420.7</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4427.8500000000004</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4569.13</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4419.76</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4450.84</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4469.38</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4474.59</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4525.72</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4541.9400000000005</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4577.0200000000004</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4583.76</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4583.71</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4578.1499999999996</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4654.3600000000006</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4629.53</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4597.75</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4510.8999999999996</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4617.13</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4491.6100000000006</v>
      </c>
      <c r="ER1089" s="64"/>
      <c r="ES1089" s="64"/>
      <c r="ET1089" s="64"/>
      <c r="EU1089" s="64"/>
      <c r="EV1089" s="65"/>
    </row>
    <row r="1090" spans="1:152" s="29" customFormat="1" ht="15.75" customHeight="1" x14ac:dyDescent="0.2">
      <c r="A1090" s="60">
        <f>$A$129</f>
        <v>45745</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4438.74</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4420.8999999999996</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4420.99</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4420.97</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4428.04</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4426.29</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4420.3</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4442.01</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4420.17</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4423.8500000000004</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4459.76</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4464.32</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4454.3600000000006</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4449.76</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4420.58</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4420.6499999999996</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4420.7</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4420.18</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4417.55</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4417.29</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4484.93</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4417.37</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4546.5600000000004</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4468.49</v>
      </c>
      <c r="ER1090" s="64"/>
      <c r="ES1090" s="64"/>
      <c r="ET1090" s="64"/>
      <c r="EU1090" s="64"/>
      <c r="EV1090" s="65"/>
    </row>
    <row r="1091" spans="1:152" s="29" customFormat="1" ht="15.75" customHeight="1" x14ac:dyDescent="0.2">
      <c r="A1091" s="60">
        <f>$A$130</f>
        <v>45746</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4439.8500000000004</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4420.33</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4420.43</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4420.5600000000004</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4425.05</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4420.34</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4419.3</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4419.26</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4419.72</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4420.03</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4420.08</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4420.1400000000003</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4420.18</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4420.3900000000003</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4420.34</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4420.54</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4420.54</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4420.6000000000004</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4418.16</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4416.7</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4419.09</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4441.18</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4595.47</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4475.84</v>
      </c>
      <c r="ER1091" s="64"/>
      <c r="ES1091" s="64"/>
      <c r="ET1091" s="64"/>
      <c r="EU1091" s="64"/>
      <c r="EV1091" s="65"/>
    </row>
    <row r="1092" spans="1:152" s="29" customFormat="1" ht="15.75" customHeight="1" x14ac:dyDescent="0.2">
      <c r="A1092" s="60">
        <f>$A$131</f>
        <v>45747</v>
      </c>
      <c r="B1092" s="61"/>
      <c r="C1092" s="61"/>
      <c r="D1092" s="61"/>
      <c r="E1092" s="61"/>
      <c r="F1092" s="61"/>
      <c r="G1092" s="61"/>
      <c r="H1092" s="62"/>
      <c r="I1092" s="63">
        <f>IF($A1092="-","-",ROUND(VLOOKUP($A1092+ROUND(LEFT(I$1061,1)/24,5),'[1]ОАО "АТС"'!$A$57:$F$800,3,FALSE)+HLOOKUP($DL$1059,'[1]Сбытовая надбавка'!$F$5:$H$6,2,FALSE),2)+'[1]Иные услуги'!$C$6+HLOOKUP($DR$1058,'[1]Услуги по передаче'!$G$5:$J$7,2,FALSE))</f>
        <v>4455.37</v>
      </c>
      <c r="J1092" s="64"/>
      <c r="K1092" s="64"/>
      <c r="L1092" s="64"/>
      <c r="M1092" s="64"/>
      <c r="N1092" s="65"/>
      <c r="O1092" s="63">
        <f>IF($A1092="-","-",ROUND(VLOOKUP($A1092+ROUND(LEFT(O$1061,1)/24,5),'[1]ОАО "АТС"'!$A$57:$F$800,3,FALSE)+HLOOKUP($DL$1059,'[1]Сбытовая надбавка'!$F$5:$H$6,2,FALSE),2)+'[1]Иные услуги'!$C$6+HLOOKUP($DR$1058,'[1]Услуги по передаче'!$G$5:$J$7,2,FALSE))</f>
        <v>4420.54</v>
      </c>
      <c r="P1092" s="64"/>
      <c r="Q1092" s="64"/>
      <c r="R1092" s="64"/>
      <c r="S1092" s="64"/>
      <c r="T1092" s="65"/>
      <c r="U1092" s="63">
        <f>IF($A1092="-","-",ROUND(VLOOKUP($A1092+ROUND(LEFT(U$1061,1)/24,5),'[1]ОАО "АТС"'!$A$57:$F$800,3,FALSE)+HLOOKUP($DL$1059,'[1]Сбытовая надбавка'!$F$5:$H$6,2,FALSE),2)+'[1]Иные услуги'!$C$6+HLOOKUP($DR$1058,'[1]Услуги по передаче'!$G$5:$J$7,2,FALSE))</f>
        <v>4420.78</v>
      </c>
      <c r="V1092" s="64"/>
      <c r="W1092" s="64"/>
      <c r="X1092" s="64"/>
      <c r="Y1092" s="64"/>
      <c r="Z1092" s="65"/>
      <c r="AA1092" s="63">
        <f>IF($A1092="-","-",ROUND(VLOOKUP($A1092+ROUND(LEFT(AA$1061,1)/24,5),'[1]ОАО "АТС"'!$A$57:$F$800,3,FALSE)+HLOOKUP($DL$1059,'[1]Сбытовая надбавка'!$F$5:$H$6,2,FALSE),2)+'[1]Иные услуги'!$C$6+HLOOKUP($DR$1058,'[1]Услуги по передаче'!$G$5:$J$7,2,FALSE))</f>
        <v>4420.82</v>
      </c>
      <c r="AB1092" s="64"/>
      <c r="AC1092" s="64"/>
      <c r="AD1092" s="64"/>
      <c r="AE1092" s="64"/>
      <c r="AF1092" s="65"/>
      <c r="AG1092" s="63">
        <f>IF($A1092="-","-",ROUND(VLOOKUP($A1092+ROUND(LEFT(AG$1061,1)/24,5),'[1]ОАО "АТС"'!$A$57:$F$800,3,FALSE)+HLOOKUP($DL$1059,'[1]Сбытовая надбавка'!$F$5:$H$6,2,FALSE),2)+'[1]Иные услуги'!$C$6+HLOOKUP($DR$1058,'[1]Услуги по передаче'!$G$5:$J$7,2,FALSE))</f>
        <v>4426.59</v>
      </c>
      <c r="AH1092" s="64"/>
      <c r="AI1092" s="64"/>
      <c r="AJ1092" s="64"/>
      <c r="AK1092" s="64"/>
      <c r="AL1092" s="65"/>
      <c r="AM1092" s="63">
        <f>IF($A1092="-","-",ROUND(VLOOKUP($A1092+ROUND(LEFT(AM$1061,1)/24,5),'[1]ОАО "АТС"'!$A$57:$F$800,3,FALSE)+HLOOKUP($DL$1059,'[1]Сбытовая надбавка'!$F$5:$H$6,2,FALSE),2)+'[1]Иные услуги'!$C$6+HLOOKUP($DR$1058,'[1]Услуги по передаче'!$G$5:$J$7,2,FALSE))</f>
        <v>4422.83</v>
      </c>
      <c r="AN1092" s="64"/>
      <c r="AO1092" s="64"/>
      <c r="AP1092" s="64"/>
      <c r="AQ1092" s="64"/>
      <c r="AR1092" s="65"/>
      <c r="AS1092" s="63">
        <f>IF($A1092="-","-",ROUND(VLOOKUP($A1092+ROUND(LEFT(AS$1061,1)/24,5),'[1]ОАО "АТС"'!$A$57:$F$800,3,FALSE)+HLOOKUP($DL$1059,'[1]Сбытовая надбавка'!$F$5:$H$6,2,FALSE),2)+'[1]Иные услуги'!$C$6+HLOOKUP($DR$1058,'[1]Услуги по передаче'!$G$5:$J$7,2,FALSE))</f>
        <v>4419.71</v>
      </c>
      <c r="AT1092" s="64"/>
      <c r="AU1092" s="64"/>
      <c r="AV1092" s="64"/>
      <c r="AW1092" s="64"/>
      <c r="AX1092" s="65"/>
      <c r="AY1092" s="63">
        <f>IF($A1092="-","-",ROUND(VLOOKUP($A1092+ROUND(LEFT(AY$1061,1)/24,5),'[1]ОАО "АТС"'!$A$57:$F$800,3,FALSE)+HLOOKUP($DL$1059,'[1]Сбытовая надбавка'!$F$5:$H$6,2,FALSE),2)+'[1]Иные услуги'!$C$6+HLOOKUP($DR$1058,'[1]Услуги по передаче'!$G$5:$J$7,2,FALSE))</f>
        <v>4464.2299999999996</v>
      </c>
      <c r="AZ1092" s="64"/>
      <c r="BA1092" s="64"/>
      <c r="BB1092" s="64"/>
      <c r="BC1092" s="64"/>
      <c r="BD1092" s="65"/>
      <c r="BE1092" s="63">
        <f>IF($A1092="-","-",ROUND(VLOOKUP($A1092+ROUND(LEFT(BE$1061,1)/24,5),'[1]ОАО "АТС"'!$A$57:$F$800,3,FALSE)+HLOOKUP($DL$1059,'[1]Сбытовая надбавка'!$F$5:$H$6,2,FALSE),2)+'[1]Иные услуги'!$C$6+HLOOKUP($DR$1058,'[1]Услуги по передаче'!$G$5:$J$7,2,FALSE))</f>
        <v>4419.71</v>
      </c>
      <c r="BF1092" s="64"/>
      <c r="BG1092" s="64"/>
      <c r="BH1092" s="64"/>
      <c r="BI1092" s="64"/>
      <c r="BJ1092" s="65"/>
      <c r="BK1092" s="63">
        <f>IF($A1092="-","-",ROUND(VLOOKUP($A1092+ROUND(LEFT(BK$1061,1)/24,5),'[1]ОАО "АТС"'!$A$57:$F$800,3,FALSE)+HLOOKUP($DL$1059,'[1]Сбытовая надбавка'!$F$5:$H$6,2,FALSE),2)+'[1]Иные услуги'!$C$6+HLOOKUP($DR$1058,'[1]Услуги по передаче'!$G$5:$J$7,2,FALSE))</f>
        <v>4424.24</v>
      </c>
      <c r="BL1092" s="64"/>
      <c r="BM1092" s="64"/>
      <c r="BN1092" s="64"/>
      <c r="BO1092" s="64"/>
      <c r="BP1092" s="65"/>
      <c r="BQ1092" s="63">
        <f>IF($A1092="-","-",ROUND(VLOOKUP($A1092+ROUND(LEFT(BQ$1061,2)/24,5),'[1]ОАО "АТС"'!$A$57:$F$800,3,FALSE)+HLOOKUP($DL$1059,'[1]Сбытовая надбавка'!$F$5:$H$6,2,FALSE),2)+'[1]Иные услуги'!$C$6+HLOOKUP($DR$1058,'[1]Услуги по передаче'!$G$5:$J$7,2,FALSE))</f>
        <v>4471.93</v>
      </c>
      <c r="BR1092" s="64"/>
      <c r="BS1092" s="64"/>
      <c r="BT1092" s="64"/>
      <c r="BU1092" s="64"/>
      <c r="BV1092" s="65"/>
      <c r="BW1092" s="63">
        <f>IF($A1092="-","-",ROUND(VLOOKUP($A1092+ROUND(LEFT(BW$1061,2)/24,5),'[1]ОАО "АТС"'!$A$57:$F$800,3,FALSE)+HLOOKUP($DL$1059,'[1]Сбытовая надбавка'!$F$5:$H$6,2,FALSE),2)+'[1]Иные услуги'!$C$6+HLOOKUP($DR$1058,'[1]Услуги по передаче'!$G$5:$J$7,2,FALSE))</f>
        <v>4477.68</v>
      </c>
      <c r="BX1092" s="64"/>
      <c r="BY1092" s="64"/>
      <c r="BZ1092" s="64"/>
      <c r="CA1092" s="64"/>
      <c r="CB1092" s="65"/>
      <c r="CC1092" s="63">
        <f>IF($A1092="-","-",ROUND(VLOOKUP($A1092+ROUND(LEFT(CC$1061,2)/24,5),'[1]ОАО "АТС"'!$A$57:$F$800,3,FALSE)+HLOOKUP($DL$1059,'[1]Сбытовая надбавка'!$F$5:$H$6,2,FALSE),2)+'[1]Иные услуги'!$C$6+HLOOKUP($DR$1058,'[1]Услуги по передаче'!$G$5:$J$7,2,FALSE))</f>
        <v>4464.8900000000003</v>
      </c>
      <c r="CD1092" s="64"/>
      <c r="CE1092" s="64"/>
      <c r="CF1092" s="64"/>
      <c r="CG1092" s="64"/>
      <c r="CH1092" s="65"/>
      <c r="CI1092" s="63">
        <f>IF($A1092="-","-",ROUND(VLOOKUP($A1092+ROUND(LEFT(CI$1061,2)/24,5),'[1]ОАО "АТС"'!$A$57:$F$800,3,FALSE)+HLOOKUP($DL$1059,'[1]Сбытовая надбавка'!$F$5:$H$6,2,FALSE),2)+'[1]Иные услуги'!$C$6+HLOOKUP($DR$1058,'[1]Услуги по передаче'!$G$5:$J$7,2,FALSE))</f>
        <v>4458.18</v>
      </c>
      <c r="CJ1092" s="64"/>
      <c r="CK1092" s="64"/>
      <c r="CL1092" s="64"/>
      <c r="CM1092" s="64"/>
      <c r="CN1092" s="65"/>
      <c r="CO1092" s="63">
        <f>IF($A1092="-","-",ROUND(VLOOKUP($A1092+ROUND(LEFT(CO$1061,2)/24,5),'[1]ОАО "АТС"'!$A$57:$F$800,3,FALSE)+HLOOKUP($DL$1059,'[1]Сбытовая надбавка'!$F$5:$H$6,2,FALSE),2)+'[1]Иные услуги'!$C$6+HLOOKUP($DR$1058,'[1]Услуги по передаче'!$G$5:$J$7,2,FALSE))</f>
        <v>4419.18</v>
      </c>
      <c r="CP1092" s="64"/>
      <c r="CQ1092" s="64"/>
      <c r="CR1092" s="64"/>
      <c r="CS1092" s="64"/>
      <c r="CT1092" s="65"/>
      <c r="CU1092" s="63">
        <f>IF($A1092="-","-",ROUND(VLOOKUP($A1092+ROUND(LEFT(CU$1061,2)/24,5),'[1]ОАО "АТС"'!$A$57:$F$800,3,FALSE)+HLOOKUP($DL$1059,'[1]Сбытовая надбавка'!$F$5:$H$6,2,FALSE),2)+'[1]Иные услуги'!$C$6+HLOOKUP($DR$1058,'[1]Услуги по передаче'!$G$5:$J$7,2,FALSE))</f>
        <v>4419</v>
      </c>
      <c r="CV1092" s="64"/>
      <c r="CW1092" s="64"/>
      <c r="CX1092" s="64"/>
      <c r="CY1092" s="64"/>
      <c r="CZ1092" s="65"/>
      <c r="DA1092" s="63">
        <f>IF($A1092="-","-",ROUND(VLOOKUP($A1092+ROUND(LEFT(DA$1061,2)/24,5),'[1]ОАО "АТС"'!$A$57:$F$800,3,FALSE)+HLOOKUP($DL$1059,'[1]Сбытовая надбавка'!$F$5:$H$6,2,FALSE),2)+'[1]Иные услуги'!$C$6+HLOOKUP($DR$1058,'[1]Услуги по передаче'!$G$5:$J$7,2,FALSE))</f>
        <v>4419.43</v>
      </c>
      <c r="DB1092" s="64"/>
      <c r="DC1092" s="64"/>
      <c r="DD1092" s="64"/>
      <c r="DE1092" s="64"/>
      <c r="DF1092" s="65"/>
      <c r="DG1092" s="63">
        <f>IF($A1092="-","-",ROUND(VLOOKUP($A1092+ROUND(LEFT(DG$1061,2)/24,5),'[1]ОАО "АТС"'!$A$57:$F$800,3,FALSE)+HLOOKUP($DL$1059,'[1]Сбытовая надбавка'!$F$5:$H$6,2,FALSE),2)+'[1]Иные услуги'!$C$6+HLOOKUP($DR$1058,'[1]Услуги по передаче'!$G$5:$J$7,2,FALSE))</f>
        <v>4420.03</v>
      </c>
      <c r="DH1092" s="64"/>
      <c r="DI1092" s="64"/>
      <c r="DJ1092" s="64"/>
      <c r="DK1092" s="64"/>
      <c r="DL1092" s="65"/>
      <c r="DM1092" s="63">
        <f>IF($A1092="-","-",ROUND(VLOOKUP($A1092+ROUND(LEFT(DM$1061,2)/24,5),'[1]ОАО "АТС"'!$A$57:$F$800,3,FALSE)+HLOOKUP($DL$1059,'[1]Сбытовая надбавка'!$F$5:$H$6,2,FALSE),2)+'[1]Иные услуги'!$C$6+HLOOKUP($DR$1058,'[1]Услуги по передаче'!$G$5:$J$7,2,FALSE))</f>
        <v>4417.75</v>
      </c>
      <c r="DN1092" s="64"/>
      <c r="DO1092" s="64"/>
      <c r="DP1092" s="64"/>
      <c r="DQ1092" s="64"/>
      <c r="DR1092" s="65"/>
      <c r="DS1092" s="63">
        <f>IF($A1092="-","-",ROUND(VLOOKUP($A1092+ROUND(LEFT(DS$1061,2)/24,5),'[1]ОАО "АТС"'!$A$57:$F$800,3,FALSE)+HLOOKUP($DL$1059,'[1]Сбытовая надбавка'!$F$5:$H$6,2,FALSE),2)+'[1]Иные услуги'!$C$6+HLOOKUP($DR$1058,'[1]Услуги по передаче'!$G$5:$J$7,2,FALSE))</f>
        <v>4417.1499999999996</v>
      </c>
      <c r="DT1092" s="64"/>
      <c r="DU1092" s="64"/>
      <c r="DV1092" s="64"/>
      <c r="DW1092" s="64"/>
      <c r="DX1092" s="65"/>
      <c r="DY1092" s="63">
        <f>IF($A1092="-","-",ROUND(VLOOKUP($A1092+ROUND(LEFT(DY$1061,2)/24,5),'[1]ОАО "АТС"'!$A$57:$F$800,3,FALSE)+HLOOKUP($DL$1059,'[1]Сбытовая надбавка'!$F$5:$H$6,2,FALSE),2)+'[1]Иные услуги'!$C$6+HLOOKUP($DR$1058,'[1]Услуги по передаче'!$G$5:$J$7,2,FALSE))</f>
        <v>4498</v>
      </c>
      <c r="DZ1092" s="64"/>
      <c r="EA1092" s="64"/>
      <c r="EB1092" s="64"/>
      <c r="EC1092" s="64"/>
      <c r="ED1092" s="65"/>
      <c r="EE1092" s="63">
        <f>IF($A1092="-","-",ROUND(VLOOKUP($A1092+ROUND(LEFT(EE$1061,2)/24,5),'[1]ОАО "АТС"'!$A$57:$F$800,3,FALSE)+HLOOKUP($DL$1059,'[1]Сбытовая надбавка'!$F$5:$H$6,2,FALSE),2)+'[1]Иные услуги'!$C$6+HLOOKUP($DR$1058,'[1]Услуги по передаче'!$G$5:$J$7,2,FALSE))</f>
        <v>4418.22</v>
      </c>
      <c r="EF1092" s="64"/>
      <c r="EG1092" s="64"/>
      <c r="EH1092" s="64"/>
      <c r="EI1092" s="64"/>
      <c r="EJ1092" s="65"/>
      <c r="EK1092" s="63">
        <f>IF($A1092="-","-",ROUND(VLOOKUP($A1092+ROUND(LEFT(EK$1061,2)/24,5),'[1]ОАО "АТС"'!$A$57:$F$800,3,FALSE)+HLOOKUP($DL$1059,'[1]Сбытовая надбавка'!$F$5:$H$6,2,FALSE),2)+'[1]Иные услуги'!$C$6+HLOOKUP($DR$1058,'[1]Услуги по передаче'!$G$5:$J$7,2,FALSE))</f>
        <v>4610.1900000000005</v>
      </c>
      <c r="EL1092" s="64"/>
      <c r="EM1092" s="64"/>
      <c r="EN1092" s="64"/>
      <c r="EO1092" s="64"/>
      <c r="EP1092" s="65"/>
      <c r="EQ1092" s="63">
        <f>IF($A1092="-","-",ROUND(VLOOKUP($A1092+ROUND(LEFT(EQ$1061,2)/24,5),'[1]ОАО "АТС"'!$A$57:$F$800,3,FALSE)+HLOOKUP($DL$1059,'[1]Сбытовая надбавка'!$F$5:$H$6,2,FALSE),2)+'[1]Иные услуги'!$C$6+HLOOKUP($DR$1058,'[1]Услуги по передаче'!$G$5:$J$7,2,FALSE))</f>
        <v>4465.13</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45717</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5391.91</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5299.8600000000006</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5261.26</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5250.6100000000006</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5254.79</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5295.4500000000007</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5454.63</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5501.43</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5288.42</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5398.24</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5483.6900000000005</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5498.98</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5456.02</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5459.2800000000007</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5450.18</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5455.18</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5453.15</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5467.49</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5682.9400000000005</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5688.6900000000005</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5569.23</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5542.8</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5488.71</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5435.8099999999995</v>
      </c>
      <c r="ER1098" s="64"/>
      <c r="ES1098" s="64"/>
      <c r="ET1098" s="64"/>
      <c r="EU1098" s="64"/>
      <c r="EV1098" s="65"/>
    </row>
    <row r="1099" spans="1:152" s="29" customFormat="1" ht="15.75" customHeight="1" x14ac:dyDescent="0.2">
      <c r="A1099" s="60">
        <f>$A$102</f>
        <v>45718</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5348.71</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5265.92</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5220.26</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5212.25</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5235.1000000000004</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5270.2800000000007</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5401.4400000000005</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5470.7000000000007</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5229.1900000000005</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5328.67</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5409.68</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5421.37</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5439.4</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5430.42</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5428.4400000000005</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5397.29</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5406.27</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5439.96</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5589.04</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5620.8899999999994</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5598.27</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5557.07</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5574.1900000000005</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5475.92</v>
      </c>
      <c r="ER1099" s="64"/>
      <c r="ES1099" s="64"/>
      <c r="ET1099" s="64"/>
      <c r="EU1099" s="64"/>
      <c r="EV1099" s="65"/>
    </row>
    <row r="1100" spans="1:152" s="29" customFormat="1" ht="15.75" customHeight="1" x14ac:dyDescent="0.2">
      <c r="A1100" s="60">
        <f>$A$103</f>
        <v>45719</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5357.9</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5283.46</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5239.8099999999995</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5232.6000000000004</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5250.6</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5330.04</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5505.49</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5718.72</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5475.1900000000005</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5670.07</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5791.48</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5788.6100000000006</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5784.17</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5773.8899999999994</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5649.93</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5630.9</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5604.71</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5581.9500000000007</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5759.41</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5791.23</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5667.43</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5636.79</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5555.47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5451.1</v>
      </c>
      <c r="ER1100" s="64"/>
      <c r="ES1100" s="64"/>
      <c r="ET1100" s="64"/>
      <c r="EU1100" s="64"/>
      <c r="EV1100" s="65"/>
    </row>
    <row r="1101" spans="1:152" s="29" customFormat="1" ht="15.75" customHeight="1" x14ac:dyDescent="0.2">
      <c r="A1101" s="60">
        <f>$A$104</f>
        <v>45720</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5288.15</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5227.0300000000007</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5191.09</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5188.13</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5211.66</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5262</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5415.55</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5561.16</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5354.65</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5464.63</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5515.3899999999994</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5510.66</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5517.54</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5519.18</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5523.3899999999994</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5505.6</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5487.43</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5491.83</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5580.48</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5574.3899999999994</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5556.7800000000007</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5485.15</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5478.07</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5310.96</v>
      </c>
      <c r="ER1101" s="64"/>
      <c r="ES1101" s="64"/>
      <c r="ET1101" s="64"/>
      <c r="EU1101" s="64"/>
      <c r="EV1101" s="65"/>
    </row>
    <row r="1102" spans="1:152" s="29" customFormat="1" ht="15.75" customHeight="1" x14ac:dyDescent="0.2">
      <c r="A1102" s="60">
        <f>$A$105</f>
        <v>45721</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5175.1100000000006</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5151.2700000000004</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5143.62</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5149.92</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5152.6399999999994</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5193.4400000000005</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5364.13</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5535.02</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5342.8</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5466.6900000000005</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5517.25</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5539.6</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5513.2800000000007</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5510.73</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5517.96</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5501.5599999999995</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5487.73</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5498.91</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5589.9500000000007</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5590.35</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5575.82</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5468.24</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5474.34</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5323.38</v>
      </c>
      <c r="ER1102" s="64"/>
      <c r="ES1102" s="64"/>
      <c r="ET1102" s="64"/>
      <c r="EU1102" s="64"/>
      <c r="EV1102" s="65"/>
    </row>
    <row r="1103" spans="1:152" s="29" customFormat="1" ht="15.75" customHeight="1" x14ac:dyDescent="0.2">
      <c r="A1103" s="60">
        <f>$A$106</f>
        <v>45722</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5293.7800000000007</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5257.3899999999994</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5230.5599999999995</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5224.8899999999994</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5233.51</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5281.91</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5484.71</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5687.79</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5359.0599999999995</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5715.67</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5843.15</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5873.6</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5868</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5860.96</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5843.26</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5802.58</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5762.49</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5497.07</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5602.05</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5644.66</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5863.05</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5736.32</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5611.75</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5449.33</v>
      </c>
      <c r="ER1103" s="64"/>
      <c r="ES1103" s="64"/>
      <c r="ET1103" s="64"/>
      <c r="EU1103" s="64"/>
      <c r="EV1103" s="65"/>
    </row>
    <row r="1104" spans="1:152" s="29" customFormat="1" ht="15.75" customHeight="1" x14ac:dyDescent="0.2">
      <c r="A1104" s="60">
        <f>$A$107</f>
        <v>45723</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5326.52</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5257.32</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5230.12</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5224.34</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5243</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5315.6100000000006</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5536.23</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5627.99</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5331.26</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5674.65</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5815.8099999999995</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5847.3899999999994</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5832.9400000000005</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5864.99</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5855.3899999999994</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5816.4</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5776.02</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5590.7800000000007</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5674.55</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6016.5599999999995</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5870.29</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5742.47</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5643.08</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5458.1100000000006</v>
      </c>
      <c r="ER1104" s="64"/>
      <c r="ES1104" s="64"/>
      <c r="ET1104" s="64"/>
      <c r="EU1104" s="64"/>
      <c r="EV1104" s="65"/>
    </row>
    <row r="1105" spans="1:152" s="29" customFormat="1" ht="15.75" customHeight="1" x14ac:dyDescent="0.2">
      <c r="A1105" s="60">
        <f>$A$108</f>
        <v>45724</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5358.87</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5307.79</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5278.32</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5268.92</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5277.1900000000005</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5312.96</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5530.01</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5806.7000000000007</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5257.23</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5524.15</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5687.67</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5718.8600000000006</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5723.9400000000005</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5740.82</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5688.24</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5674.05</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5677.35</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5764.02</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6045.73</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5956.51</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5795.3600000000006</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5693.9</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5633.57</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5489.55</v>
      </c>
      <c r="ER1105" s="64"/>
      <c r="ES1105" s="64"/>
      <c r="ET1105" s="64"/>
      <c r="EU1105" s="64"/>
      <c r="EV1105" s="65"/>
    </row>
    <row r="1106" spans="1:152" s="29" customFormat="1" ht="15.75" customHeight="1" x14ac:dyDescent="0.2">
      <c r="A1106" s="60">
        <f>$A$109</f>
        <v>45725</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5421.65</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5369.57</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5210.5300000000007</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5188.0200000000004</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5191.97</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5249.42</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5327.9400000000005</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5343.71</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5128.92</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5357.4400000000005</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5498.63</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5547.6100000000006</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5550.82</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5552.1399999999994</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5545.9</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5533.76</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5689.9500000000007</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5840.51</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5480.7800000000007</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5910.49</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5800.73</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5650.3099999999995</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5760.77</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5579.9500000000007</v>
      </c>
      <c r="ER1106" s="64"/>
      <c r="ES1106" s="64"/>
      <c r="ET1106" s="64"/>
      <c r="EU1106" s="64"/>
      <c r="EV1106" s="65"/>
    </row>
    <row r="1107" spans="1:152" s="29" customFormat="1" ht="15.75" customHeight="1" x14ac:dyDescent="0.2">
      <c r="A1107" s="60">
        <f>$A$110</f>
        <v>45726</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5352.84</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5307.24</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5238.38</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5230.66</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5242.8899999999994</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5310.09</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5538.62</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5943.18</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5337.6100000000006</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5502.0300000000007</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5533.55</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5851.62</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5541.7800000000007</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5563.3899999999994</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5885.18</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5581.42</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5814.5599999999995</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5884.9400000000005</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5648.9500000000007</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5710.75</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5915.6100000000006</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5750.7000000000007</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5767.51</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5548.7000000000007</v>
      </c>
      <c r="ER1107" s="64"/>
      <c r="ES1107" s="64"/>
      <c r="ET1107" s="64"/>
      <c r="EU1107" s="64"/>
      <c r="EV1107" s="65"/>
    </row>
    <row r="1108" spans="1:152" s="29" customFormat="1" ht="15.75" customHeight="1" x14ac:dyDescent="0.2">
      <c r="A1108" s="60">
        <f>$A$111</f>
        <v>45727</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5251.83</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5168.9799999999996</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5203.1499999999996</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5196.3999999999996</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5211.05</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5266.62</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5470.1399999999994</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5601.82</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5276.8600000000006</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5648.91</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5455.48</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5479.93</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5490.1399999999994</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5497.23</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5842.29</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5819</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5774.67</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5845.27</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5565.98</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5574.23</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5585.27</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5718.07</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5753.17</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5528.21</v>
      </c>
      <c r="ER1108" s="64"/>
      <c r="ES1108" s="64"/>
      <c r="ET1108" s="64"/>
      <c r="EU1108" s="64"/>
      <c r="EV1108" s="65"/>
    </row>
    <row r="1109" spans="1:152" s="29" customFormat="1" ht="15.75" customHeight="1" x14ac:dyDescent="0.2">
      <c r="A1109" s="60">
        <f>$A$112</f>
        <v>45728</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5192.8999999999996</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5165.7000000000007</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5158.38</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5153.67</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5174.7800000000007</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5195.82</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5289.46</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5401.72</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5219.6900000000005</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5307.62</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5320.09</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5320.6900000000005</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5292.43</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5283.17</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5261.04</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5250.13</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5233.08</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5231.63</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5318.65</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5349.17</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5317.8600000000006</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5233.68</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5377.63</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5244.02</v>
      </c>
      <c r="ER1109" s="64"/>
      <c r="ES1109" s="64"/>
      <c r="ET1109" s="64"/>
      <c r="EU1109" s="64"/>
      <c r="EV1109" s="65"/>
    </row>
    <row r="1110" spans="1:152" s="29" customFormat="1" ht="15.75" customHeight="1" x14ac:dyDescent="0.2">
      <c r="A1110" s="60">
        <f>$A$113</f>
        <v>45729</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5173.49</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5151.8500000000004</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5145.75</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5141.8600000000006</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5166.2700000000004</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5184.9500000000007</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5269.67</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5371.1100000000006</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5205.58</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5305.18</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5354.07</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5348.7800000000007</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5327.88</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5314.16</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5312.8</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5310.3099999999995</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5299.22</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5288.8</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5386.32</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5386.09</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5353.12</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5271.38</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5379.0300000000007</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5236.47</v>
      </c>
      <c r="ER1110" s="64"/>
      <c r="ES1110" s="64"/>
      <c r="ET1110" s="64"/>
      <c r="EU1110" s="64"/>
      <c r="EV1110" s="65"/>
    </row>
    <row r="1111" spans="1:152" s="29" customFormat="1" ht="15.75" customHeight="1" x14ac:dyDescent="0.2">
      <c r="A1111" s="60">
        <f>$A$114</f>
        <v>45730</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5174.79</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5156.3500000000004</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5150.12</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5150.1399999999994</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5172.66</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5182.51</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5255.13</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5381.35</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5205.43</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5302.1</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5312.49</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5312.8899999999994</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5274.67</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5264.71</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5258.01</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5249.18</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5232.21</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5232.0300000000007</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5343.67</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5375.02</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5339.7000000000007</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5270.76</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5398.3600000000006</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5274.26</v>
      </c>
      <c r="ER1111" s="64"/>
      <c r="ES1111" s="64"/>
      <c r="ET1111" s="64"/>
      <c r="EU1111" s="64"/>
      <c r="EV1111" s="65"/>
    </row>
    <row r="1112" spans="1:152" s="29" customFormat="1" ht="15.75" customHeight="1" x14ac:dyDescent="0.2">
      <c r="A1112" s="60">
        <f>$A$115</f>
        <v>45731</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5213.51</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5168.4400000000005</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5137.1499999999996</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5131.88</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5189.2800000000007</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5186.7800000000007</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5155.84</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5229.88</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5130.04</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5130.41</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5148.25</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5157.8</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5144.42</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5130.74</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5131.3</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5132.17</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5132</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5132.05</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5164.51</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5209.2299999999996</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5150.82</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5127.34</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5359.58</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5246.47</v>
      </c>
      <c r="ER1112" s="64"/>
      <c r="ES1112" s="64"/>
      <c r="ET1112" s="64"/>
      <c r="EU1112" s="64"/>
      <c r="EV1112" s="65"/>
    </row>
    <row r="1113" spans="1:152" s="29" customFormat="1" ht="15.75" customHeight="1" x14ac:dyDescent="0.2">
      <c r="A1113" s="60">
        <f>$A$116</f>
        <v>45732</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5147.3500000000004</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5132.54</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5132.68</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5132.71</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5136.12</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5135.2299999999996</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5131.72</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5131.3899999999994</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5131.63</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5131.4799999999996</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5131.58</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5131.46</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5131.6399999999994</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5131.67</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5132.1399999999994</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5132.57</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5132.62</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5132.62</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5150.3500000000004</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5173.83</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5155.0300000000007</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5128.75</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5239.71</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5172.59</v>
      </c>
      <c r="ER1113" s="64"/>
      <c r="ES1113" s="64"/>
      <c r="ET1113" s="64"/>
      <c r="EU1113" s="64"/>
      <c r="EV1113" s="65"/>
    </row>
    <row r="1114" spans="1:152" s="29" customFormat="1" ht="15.75" customHeight="1" x14ac:dyDescent="0.2">
      <c r="A1114" s="60">
        <f>$A$117</f>
        <v>45733</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5156.47</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5140.33</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5134.4799999999996</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5132.6900000000005</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5145.43</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5155.3899999999994</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5177.17</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5317.15</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5131.4400000000005</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5199.5300000000007</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5225.74</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5211.91</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5172.96</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5165.51</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5147.8600000000006</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5139.5599999999995</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5142.57</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5149.79</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5240.55</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5274.99</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5221.83</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5128.74</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5315.47</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5234.49</v>
      </c>
      <c r="ER1114" s="64"/>
      <c r="ES1114" s="64"/>
      <c r="ET1114" s="64"/>
      <c r="EU1114" s="64"/>
      <c r="EV1114" s="65"/>
    </row>
    <row r="1115" spans="1:152" s="29" customFormat="1" ht="15.75" customHeight="1" x14ac:dyDescent="0.2">
      <c r="A1115" s="60">
        <f>$A$118</f>
        <v>45734</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5213.93</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5164.32</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5156.18</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5147.68</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5175.7800000000007</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5188.13</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5235.74</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5337.66</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5137.0200000000004</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5215.6000000000004</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5241.2700000000004</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5231.8899999999994</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5194.9400000000005</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5189.6399999999994</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5173.3999999999996</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5157.3099999999995</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5161.62</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5165.97</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5243.96</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5288.18</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5241.17</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5157.99</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5232.57</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5154.5200000000004</v>
      </c>
      <c r="ER1115" s="64"/>
      <c r="ES1115" s="64"/>
      <c r="ET1115" s="64"/>
      <c r="EU1115" s="64"/>
      <c r="EV1115" s="65"/>
    </row>
    <row r="1116" spans="1:152" s="29" customFormat="1" ht="15.75" customHeight="1" x14ac:dyDescent="0.2">
      <c r="A1116" s="60">
        <f>$A$119</f>
        <v>45735</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5141.3999999999996</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5138.9500000000007</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5137.16</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5136.17</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5138.3500000000004</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5209.0599999999995</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5265.09</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5350.43</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5182.84</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5273.5599999999995</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5313.0300000000007</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5308.16</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5290.41</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5276.16</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5273.6900000000005</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5272.49</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5264.0599999999995</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5259.37</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5343.34</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5341.92</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5308.47</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5231.1399999999994</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5312.42</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5251.2000000000007</v>
      </c>
      <c r="ER1116" s="64"/>
      <c r="ES1116" s="64"/>
      <c r="ET1116" s="64"/>
      <c r="EU1116" s="64"/>
      <c r="EV1116" s="65"/>
    </row>
    <row r="1117" spans="1:152" s="29" customFormat="1" ht="15.75" customHeight="1" x14ac:dyDescent="0.2">
      <c r="A1117" s="60">
        <f>$A$120</f>
        <v>45736</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5165.21</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5141.3</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5132.0599999999995</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5132.1000000000004</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5173.87</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5153.1900000000005</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5183.21</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5341.55</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5158.0599999999995</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5260.5300000000007</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5263.6900000000005</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5253.0300000000007</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5222.83</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5228.1399999999994</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5227.33</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5240.66</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5232.6399999999994</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5217.2000000000007</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5312.68</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5363.38</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5321.79</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5249.6399999999994</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5312.8600000000006</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5207.7700000000004</v>
      </c>
      <c r="ER1117" s="64"/>
      <c r="ES1117" s="64"/>
      <c r="ET1117" s="64"/>
      <c r="EU1117" s="64"/>
      <c r="EV1117" s="65"/>
    </row>
    <row r="1118" spans="1:152" s="29" customFormat="1" ht="15.75" customHeight="1" x14ac:dyDescent="0.2">
      <c r="A1118" s="60">
        <f>$A$121</f>
        <v>45737</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5163.13</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5138.46</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5132.76</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5132.71</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5146.3899999999994</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5148.0599999999995</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5175.9799999999996</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5318.58</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5151.29</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5246.25</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5278.6399999999994</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5258.54</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5233</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5238.3600000000006</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5242.9</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5251.6900000000005</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5252.62</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5289.2000000000007</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5378.37</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5356.37</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5332.96</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5238.07</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5358.74</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5229.9500000000007</v>
      </c>
      <c r="ER1118" s="64"/>
      <c r="ES1118" s="64"/>
      <c r="ET1118" s="64"/>
      <c r="EU1118" s="64"/>
      <c r="EV1118" s="65"/>
    </row>
    <row r="1119" spans="1:152" s="29" customFormat="1" ht="15.75" customHeight="1" x14ac:dyDescent="0.2">
      <c r="A1119" s="60">
        <f>$A$122</f>
        <v>45738</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5163.83</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5134.21</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5132.5200000000004</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5132.6100000000006</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5147.6900000000005</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5140.4799999999996</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5132.18</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5172.88</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5131.93</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5145.9500000000007</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5189</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5194.75</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5182.4400000000005</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5176.59</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5132.3</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5132.4500000000007</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5132.46</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5132.4400000000005</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5128.3500000000004</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5130.2800000000007</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5231</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5136.16</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5342.22</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5234.46</v>
      </c>
      <c r="ER1119" s="64"/>
      <c r="ES1119" s="64"/>
      <c r="ET1119" s="64"/>
      <c r="EU1119" s="64"/>
      <c r="EV1119" s="65"/>
    </row>
    <row r="1120" spans="1:152" s="29" customFormat="1" ht="15.75" customHeight="1" x14ac:dyDescent="0.2">
      <c r="A1120" s="60">
        <f>$A$123</f>
        <v>45739</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5160.96</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5132.5300000000007</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5132.7299999999996</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5132.66</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5139.2800000000007</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5132.49</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5131.72</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5131.22</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5131.2800000000007</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5131.5300000000007</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5131.7299999999996</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5131.68</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5131.7299999999996</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5131.82</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5132.2000000000007</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5132.21</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5132.3500000000004</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5132.41</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5128.08</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5129.59</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5129.5200000000004</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5147.63</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5314.85</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5227.38</v>
      </c>
      <c r="ER1120" s="64"/>
      <c r="ES1120" s="64"/>
      <c r="ET1120" s="64"/>
      <c r="EU1120" s="64"/>
      <c r="EV1120" s="65"/>
    </row>
    <row r="1121" spans="1:152" s="29" customFormat="1" ht="15.75" customHeight="1" x14ac:dyDescent="0.2">
      <c r="A1121" s="60">
        <f>$A$124</f>
        <v>45740</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5148.12</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5132.99</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5133.12</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5132.7299999999996</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5138.0599999999995</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5140.72</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5155.25</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5276.1100000000006</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5132.0599999999995</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5232.09</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5188.5599999999995</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5186.6900000000005</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5269.16</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5276.1100000000006</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5288.82</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5293.98</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5295.72</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5283.9</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5351.4500000000007</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5367.73</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5324.5</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5236.96</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5283.8</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5196.3500000000004</v>
      </c>
      <c r="ER1121" s="64"/>
      <c r="ES1121" s="64"/>
      <c r="ET1121" s="64"/>
      <c r="EU1121" s="64"/>
      <c r="EV1121" s="65"/>
    </row>
    <row r="1122" spans="1:152" s="29" customFormat="1" ht="15.75" customHeight="1" x14ac:dyDescent="0.2">
      <c r="A1122" s="60">
        <f>$A$125</f>
        <v>45741</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5136.07</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5133.1499999999996</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5133.2299999999996</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5133.22</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5132.99</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5132.88</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5137.6000000000004</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5249.9500000000007</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5131.9500000000007</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5203.01</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5165.8</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5165.18</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5259.98</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5266.66</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5276.9500000000007</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5282.07</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5278.9400000000005</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5270.79</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5353.0300000000007</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5335.47</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5287.66</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5196.88</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5276.8600000000006</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5196.8500000000004</v>
      </c>
      <c r="ER1122" s="64"/>
      <c r="ES1122" s="64"/>
      <c r="ET1122" s="64"/>
      <c r="EU1122" s="64"/>
      <c r="EV1122" s="65"/>
    </row>
    <row r="1123" spans="1:152" s="29" customFormat="1" ht="15.75" customHeight="1" x14ac:dyDescent="0.2">
      <c r="A1123" s="60">
        <f>$A$126</f>
        <v>45742</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5155.34</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5135.3600000000006</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5133.96</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5133.24</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5148.09</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5150.2800000000007</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5178.4400000000005</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5339.2000000000007</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5157.91</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5265.85</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5224.57</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5230.87</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5327.92</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5329.4400000000005</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5344.0300000000007</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5345.23</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5344.99</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5335.83</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5424.77</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5408.0599999999995</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5373.23</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5292.55</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5404.77</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5254.48</v>
      </c>
      <c r="ER1123" s="64"/>
      <c r="ES1123" s="64"/>
      <c r="ET1123" s="64"/>
      <c r="EU1123" s="64"/>
      <c r="EV1123" s="65"/>
    </row>
    <row r="1124" spans="1:152" s="29" customFormat="1" ht="15.75" customHeight="1" x14ac:dyDescent="0.2">
      <c r="A1124" s="60">
        <f>$A$127</f>
        <v>45743</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5155.13</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5132.84</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5133.0200000000004</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5132.97</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5143.4500000000007</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5142.66</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5161.07</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5314.02</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5131.05</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5190.5300000000007</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5208.49</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5215.01</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5268.5</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5287.24</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5326.74</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5334.08</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5331.35</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5320.41</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5408.67</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5387.4400000000005</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5350.5300000000007</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5262.17</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5393.32</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5243.43</v>
      </c>
      <c r="ER1124" s="64"/>
      <c r="ES1124" s="64"/>
      <c r="ET1124" s="64"/>
      <c r="EU1124" s="64"/>
      <c r="EV1124" s="65"/>
    </row>
    <row r="1125" spans="1:152" s="29" customFormat="1" ht="15.75" customHeight="1" x14ac:dyDescent="0.2">
      <c r="A1125" s="60">
        <f>$A$128</f>
        <v>45744</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5144.6900000000005</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5132.74</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5132.91</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5132.93</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5132.88</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5132.75</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5139.8999999999996</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5281.18</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5131.8099999999995</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5162.8899999999994</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5181.43</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5186.6399999999994</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5237.7700000000004</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5253.99</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5289.07</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5295.8099999999995</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5295.76</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5290.2000000000007</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5366.41</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5341.58</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5309.8</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5222.9500000000007</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5329.18</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5203.66</v>
      </c>
      <c r="ER1125" s="64"/>
      <c r="ES1125" s="64"/>
      <c r="ET1125" s="64"/>
      <c r="EU1125" s="64"/>
      <c r="EV1125" s="65"/>
    </row>
    <row r="1126" spans="1:152" s="29" customFormat="1" ht="15.75" customHeight="1" x14ac:dyDescent="0.2">
      <c r="A1126" s="60">
        <f>$A$129</f>
        <v>45745</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5150.79</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5132.9500000000007</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5133.04</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5133.0200000000004</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5140.09</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5138.34</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5132.3500000000004</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5154.0599999999995</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5132.22</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5135.8999999999996</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5171.8099999999995</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5176.37</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5166.41</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5161.8099999999995</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5132.63</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5132.7000000000007</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5132.75</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5132.2299999999996</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5129.6000000000004</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5129.34</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5196.9799999999996</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5129.42</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5258.6100000000006</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5180.54</v>
      </c>
      <c r="ER1126" s="64"/>
      <c r="ES1126" s="64"/>
      <c r="ET1126" s="64"/>
      <c r="EU1126" s="64"/>
      <c r="EV1126" s="65"/>
    </row>
    <row r="1127" spans="1:152" s="29" customFormat="1" ht="15.75" customHeight="1" x14ac:dyDescent="0.2">
      <c r="A1127" s="60">
        <f>$A$130</f>
        <v>45746</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5151.8999999999996</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5132.38</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5132.4799999999996</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5132.6100000000006</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5137.1000000000004</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5132.3899999999994</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5131.3500000000004</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5131.3099999999995</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5131.7700000000004</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5132.08</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5132.13</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5132.1900000000005</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5132.2299999999996</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5132.4400000000005</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5132.3899999999994</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5132.59</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5132.59</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5132.6499999999996</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5130.21</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5128.75</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5131.1399999999994</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5153.2299999999996</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5307.52</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5187.8899999999994</v>
      </c>
      <c r="ER1127" s="64"/>
      <c r="ES1127" s="64"/>
      <c r="ET1127" s="64"/>
      <c r="EU1127" s="64"/>
      <c r="EV1127" s="65"/>
    </row>
    <row r="1128" spans="1:152" s="29" customFormat="1" ht="15.75" customHeight="1" x14ac:dyDescent="0.2">
      <c r="A1128" s="60">
        <f>$A$131</f>
        <v>45747</v>
      </c>
      <c r="B1128" s="61"/>
      <c r="C1128" s="61"/>
      <c r="D1128" s="61"/>
      <c r="E1128" s="61"/>
      <c r="F1128" s="61"/>
      <c r="G1128" s="61"/>
      <c r="H1128" s="62"/>
      <c r="I1128" s="63">
        <f>IF($A1128="-","-",ROUND(VLOOKUP($A1128+ROUND(LEFT(I$1097,1)/24,5),'[1]ОАО "АТС"'!$A$57:$F$800,3,FALSE)+HLOOKUP($DL$1095,'[1]Сбытовая надбавка'!$F$5:$H$6,2,FALSE),2)+'[1]Иные услуги'!$C$6+HLOOKUP($DR$1094,'[1]Услуги по передаче'!$G$5:$J$7,2,FALSE))</f>
        <v>5167.42</v>
      </c>
      <c r="J1128" s="64"/>
      <c r="K1128" s="64"/>
      <c r="L1128" s="64"/>
      <c r="M1128" s="64"/>
      <c r="N1128" s="65"/>
      <c r="O1128" s="63">
        <f>IF($A1128="-","-",ROUND(VLOOKUP($A1128+ROUND(LEFT(O$1097,1)/24,5),'[1]ОАО "АТС"'!$A$57:$F$800,3,FALSE)+HLOOKUP($DL$1095,'[1]Сбытовая надбавка'!$F$5:$H$6,2,FALSE),2)+'[1]Иные услуги'!$C$6+HLOOKUP($DR$1094,'[1]Услуги по передаче'!$G$5:$J$7,2,FALSE))</f>
        <v>5132.59</v>
      </c>
      <c r="P1128" s="64"/>
      <c r="Q1128" s="64"/>
      <c r="R1128" s="64"/>
      <c r="S1128" s="64"/>
      <c r="T1128" s="65"/>
      <c r="U1128" s="63">
        <f>IF($A1128="-","-",ROUND(VLOOKUP($A1128+ROUND(LEFT(U$1097,1)/24,5),'[1]ОАО "АТС"'!$A$57:$F$800,3,FALSE)+HLOOKUP($DL$1095,'[1]Сбытовая надбавка'!$F$5:$H$6,2,FALSE),2)+'[1]Иные услуги'!$C$6+HLOOKUP($DR$1094,'[1]Услуги по передаче'!$G$5:$J$7,2,FALSE))</f>
        <v>5132.83</v>
      </c>
      <c r="V1128" s="64"/>
      <c r="W1128" s="64"/>
      <c r="X1128" s="64"/>
      <c r="Y1128" s="64"/>
      <c r="Z1128" s="65"/>
      <c r="AA1128" s="63">
        <f>IF($A1128="-","-",ROUND(VLOOKUP($A1128+ROUND(LEFT(AA$1097,1)/24,5),'[1]ОАО "АТС"'!$A$57:$F$800,3,FALSE)+HLOOKUP($DL$1095,'[1]Сбытовая надбавка'!$F$5:$H$6,2,FALSE),2)+'[1]Иные услуги'!$C$6+HLOOKUP($DR$1094,'[1]Услуги по передаче'!$G$5:$J$7,2,FALSE))</f>
        <v>5132.87</v>
      </c>
      <c r="AB1128" s="64"/>
      <c r="AC1128" s="64"/>
      <c r="AD1128" s="64"/>
      <c r="AE1128" s="64"/>
      <c r="AF1128" s="65"/>
      <c r="AG1128" s="63">
        <f>IF($A1128="-","-",ROUND(VLOOKUP($A1128+ROUND(LEFT(AG$1097,1)/24,5),'[1]ОАО "АТС"'!$A$57:$F$800,3,FALSE)+HLOOKUP($DL$1095,'[1]Сбытовая надбавка'!$F$5:$H$6,2,FALSE),2)+'[1]Иные услуги'!$C$6+HLOOKUP($DR$1094,'[1]Услуги по передаче'!$G$5:$J$7,2,FALSE))</f>
        <v>5138.6399999999994</v>
      </c>
      <c r="AH1128" s="64"/>
      <c r="AI1128" s="64"/>
      <c r="AJ1128" s="64"/>
      <c r="AK1128" s="64"/>
      <c r="AL1128" s="65"/>
      <c r="AM1128" s="63">
        <f>IF($A1128="-","-",ROUND(VLOOKUP($A1128+ROUND(LEFT(AM$1097,1)/24,5),'[1]ОАО "АТС"'!$A$57:$F$800,3,FALSE)+HLOOKUP($DL$1095,'[1]Сбытовая надбавка'!$F$5:$H$6,2,FALSE),2)+'[1]Иные услуги'!$C$6+HLOOKUP($DR$1094,'[1]Услуги по передаче'!$G$5:$J$7,2,FALSE))</f>
        <v>5134.88</v>
      </c>
      <c r="AN1128" s="64"/>
      <c r="AO1128" s="64"/>
      <c r="AP1128" s="64"/>
      <c r="AQ1128" s="64"/>
      <c r="AR1128" s="65"/>
      <c r="AS1128" s="63">
        <f>IF($A1128="-","-",ROUND(VLOOKUP($A1128+ROUND(LEFT(AS$1097,1)/24,5),'[1]ОАО "АТС"'!$A$57:$F$800,3,FALSE)+HLOOKUP($DL$1095,'[1]Сбытовая надбавка'!$F$5:$H$6,2,FALSE),2)+'[1]Иные услуги'!$C$6+HLOOKUP($DR$1094,'[1]Услуги по передаче'!$G$5:$J$7,2,FALSE))</f>
        <v>5131.76</v>
      </c>
      <c r="AT1128" s="64"/>
      <c r="AU1128" s="64"/>
      <c r="AV1128" s="64"/>
      <c r="AW1128" s="64"/>
      <c r="AX1128" s="65"/>
      <c r="AY1128" s="63">
        <f>IF($A1128="-","-",ROUND(VLOOKUP($A1128+ROUND(LEFT(AY$1097,1)/24,5),'[1]ОАО "АТС"'!$A$57:$F$800,3,FALSE)+HLOOKUP($DL$1095,'[1]Сбытовая надбавка'!$F$5:$H$6,2,FALSE),2)+'[1]Иные услуги'!$C$6+HLOOKUP($DR$1094,'[1]Услуги по передаче'!$G$5:$J$7,2,FALSE))</f>
        <v>5176.2800000000007</v>
      </c>
      <c r="AZ1128" s="64"/>
      <c r="BA1128" s="64"/>
      <c r="BB1128" s="64"/>
      <c r="BC1128" s="64"/>
      <c r="BD1128" s="65"/>
      <c r="BE1128" s="63">
        <f>IF($A1128="-","-",ROUND(VLOOKUP($A1128+ROUND(LEFT(BE$1097,1)/24,5),'[1]ОАО "АТС"'!$A$57:$F$800,3,FALSE)+HLOOKUP($DL$1095,'[1]Сбытовая надбавка'!$F$5:$H$6,2,FALSE),2)+'[1]Иные услуги'!$C$6+HLOOKUP($DR$1094,'[1]Услуги по передаче'!$G$5:$J$7,2,FALSE))</f>
        <v>5131.76</v>
      </c>
      <c r="BF1128" s="64"/>
      <c r="BG1128" s="64"/>
      <c r="BH1128" s="64"/>
      <c r="BI1128" s="64"/>
      <c r="BJ1128" s="65"/>
      <c r="BK1128" s="63">
        <f>IF($A1128="-","-",ROUND(VLOOKUP($A1128+ROUND(LEFT(BK$1097,1)/24,5),'[1]ОАО "АТС"'!$A$57:$F$800,3,FALSE)+HLOOKUP($DL$1095,'[1]Сбытовая надбавка'!$F$5:$H$6,2,FALSE),2)+'[1]Иные услуги'!$C$6+HLOOKUP($DR$1094,'[1]Услуги по передаче'!$G$5:$J$7,2,FALSE))</f>
        <v>5136.29</v>
      </c>
      <c r="BL1128" s="64"/>
      <c r="BM1128" s="64"/>
      <c r="BN1128" s="64"/>
      <c r="BO1128" s="64"/>
      <c r="BP1128" s="65"/>
      <c r="BQ1128" s="63">
        <f>IF($A1128="-","-",ROUND(VLOOKUP($A1128+ROUND(LEFT(BQ$1097,2)/24,5),'[1]ОАО "АТС"'!$A$57:$F$800,3,FALSE)+HLOOKUP($DL$1095,'[1]Сбытовая надбавка'!$F$5:$H$6,2,FALSE),2)+'[1]Иные услуги'!$C$6+HLOOKUP($DR$1094,'[1]Услуги по передаче'!$G$5:$J$7,2,FALSE))</f>
        <v>5183.9799999999996</v>
      </c>
      <c r="BR1128" s="64"/>
      <c r="BS1128" s="64"/>
      <c r="BT1128" s="64"/>
      <c r="BU1128" s="64"/>
      <c r="BV1128" s="65"/>
      <c r="BW1128" s="63">
        <f>IF($A1128="-","-",ROUND(VLOOKUP($A1128+ROUND(LEFT(BW$1097,2)/24,5),'[1]ОАО "АТС"'!$A$57:$F$800,3,FALSE)+HLOOKUP($DL$1095,'[1]Сбытовая надбавка'!$F$5:$H$6,2,FALSE),2)+'[1]Иные услуги'!$C$6+HLOOKUP($DR$1094,'[1]Услуги по передаче'!$G$5:$J$7,2,FALSE))</f>
        <v>5189.7299999999996</v>
      </c>
      <c r="BX1128" s="64"/>
      <c r="BY1128" s="64"/>
      <c r="BZ1128" s="64"/>
      <c r="CA1128" s="64"/>
      <c r="CB1128" s="65"/>
      <c r="CC1128" s="63">
        <f>IF($A1128="-","-",ROUND(VLOOKUP($A1128+ROUND(LEFT(CC$1097,2)/24,5),'[1]ОАО "АТС"'!$A$57:$F$800,3,FALSE)+HLOOKUP($DL$1095,'[1]Сбытовая надбавка'!$F$5:$H$6,2,FALSE),2)+'[1]Иные услуги'!$C$6+HLOOKUP($DR$1094,'[1]Услуги по передаче'!$G$5:$J$7,2,FALSE))</f>
        <v>5176.9400000000005</v>
      </c>
      <c r="CD1128" s="64"/>
      <c r="CE1128" s="64"/>
      <c r="CF1128" s="64"/>
      <c r="CG1128" s="64"/>
      <c r="CH1128" s="65"/>
      <c r="CI1128" s="63">
        <f>IF($A1128="-","-",ROUND(VLOOKUP($A1128+ROUND(LEFT(CI$1097,2)/24,5),'[1]ОАО "АТС"'!$A$57:$F$800,3,FALSE)+HLOOKUP($DL$1095,'[1]Сбытовая надбавка'!$F$5:$H$6,2,FALSE),2)+'[1]Иные услуги'!$C$6+HLOOKUP($DR$1094,'[1]Услуги по передаче'!$G$5:$J$7,2,FALSE))</f>
        <v>5170.2299999999996</v>
      </c>
      <c r="CJ1128" s="64"/>
      <c r="CK1128" s="64"/>
      <c r="CL1128" s="64"/>
      <c r="CM1128" s="64"/>
      <c r="CN1128" s="65"/>
      <c r="CO1128" s="63">
        <f>IF($A1128="-","-",ROUND(VLOOKUP($A1128+ROUND(LEFT(CO$1097,2)/24,5),'[1]ОАО "АТС"'!$A$57:$F$800,3,FALSE)+HLOOKUP($DL$1095,'[1]Сбытовая надбавка'!$F$5:$H$6,2,FALSE),2)+'[1]Иные услуги'!$C$6+HLOOKUP($DR$1094,'[1]Услуги по передаче'!$G$5:$J$7,2,FALSE))</f>
        <v>5131.2299999999996</v>
      </c>
      <c r="CP1128" s="64"/>
      <c r="CQ1128" s="64"/>
      <c r="CR1128" s="64"/>
      <c r="CS1128" s="64"/>
      <c r="CT1128" s="65"/>
      <c r="CU1128" s="63">
        <f>IF($A1128="-","-",ROUND(VLOOKUP($A1128+ROUND(LEFT(CU$1097,2)/24,5),'[1]ОАО "АТС"'!$A$57:$F$800,3,FALSE)+HLOOKUP($DL$1095,'[1]Сбытовая надбавка'!$F$5:$H$6,2,FALSE),2)+'[1]Иные услуги'!$C$6+HLOOKUP($DR$1094,'[1]Услуги по передаче'!$G$5:$J$7,2,FALSE))</f>
        <v>5131.05</v>
      </c>
      <c r="CV1128" s="64"/>
      <c r="CW1128" s="64"/>
      <c r="CX1128" s="64"/>
      <c r="CY1128" s="64"/>
      <c r="CZ1128" s="65"/>
      <c r="DA1128" s="63">
        <f>IF($A1128="-","-",ROUND(VLOOKUP($A1128+ROUND(LEFT(DA$1097,2)/24,5),'[1]ОАО "АТС"'!$A$57:$F$800,3,FALSE)+HLOOKUP($DL$1095,'[1]Сбытовая надбавка'!$F$5:$H$6,2,FALSE),2)+'[1]Иные услуги'!$C$6+HLOOKUP($DR$1094,'[1]Услуги по передаче'!$G$5:$J$7,2,FALSE))</f>
        <v>5131.4799999999996</v>
      </c>
      <c r="DB1128" s="64"/>
      <c r="DC1128" s="64"/>
      <c r="DD1128" s="64"/>
      <c r="DE1128" s="64"/>
      <c r="DF1128" s="65"/>
      <c r="DG1128" s="63">
        <f>IF($A1128="-","-",ROUND(VLOOKUP($A1128+ROUND(LEFT(DG$1097,2)/24,5),'[1]ОАО "АТС"'!$A$57:$F$800,3,FALSE)+HLOOKUP($DL$1095,'[1]Сбытовая надбавка'!$F$5:$H$6,2,FALSE),2)+'[1]Иные услуги'!$C$6+HLOOKUP($DR$1094,'[1]Услуги по передаче'!$G$5:$J$7,2,FALSE))</f>
        <v>5132.08</v>
      </c>
      <c r="DH1128" s="64"/>
      <c r="DI1128" s="64"/>
      <c r="DJ1128" s="64"/>
      <c r="DK1128" s="64"/>
      <c r="DL1128" s="65"/>
      <c r="DM1128" s="63">
        <f>IF($A1128="-","-",ROUND(VLOOKUP($A1128+ROUND(LEFT(DM$1097,2)/24,5),'[1]ОАО "АТС"'!$A$57:$F$800,3,FALSE)+HLOOKUP($DL$1095,'[1]Сбытовая надбавка'!$F$5:$H$6,2,FALSE),2)+'[1]Иные услуги'!$C$6+HLOOKUP($DR$1094,'[1]Услуги по передаче'!$G$5:$J$7,2,FALSE))</f>
        <v>5129.8</v>
      </c>
      <c r="DN1128" s="64"/>
      <c r="DO1128" s="64"/>
      <c r="DP1128" s="64"/>
      <c r="DQ1128" s="64"/>
      <c r="DR1128" s="65"/>
      <c r="DS1128" s="63">
        <f>IF($A1128="-","-",ROUND(VLOOKUP($A1128+ROUND(LEFT(DS$1097,2)/24,5),'[1]ОАО "АТС"'!$A$57:$F$800,3,FALSE)+HLOOKUP($DL$1095,'[1]Сбытовая надбавка'!$F$5:$H$6,2,FALSE),2)+'[1]Иные услуги'!$C$6+HLOOKUP($DR$1094,'[1]Услуги по передаче'!$G$5:$J$7,2,FALSE))</f>
        <v>5129.2000000000007</v>
      </c>
      <c r="DT1128" s="64"/>
      <c r="DU1128" s="64"/>
      <c r="DV1128" s="64"/>
      <c r="DW1128" s="64"/>
      <c r="DX1128" s="65"/>
      <c r="DY1128" s="63">
        <f>IF($A1128="-","-",ROUND(VLOOKUP($A1128+ROUND(LEFT(DY$1097,2)/24,5),'[1]ОАО "АТС"'!$A$57:$F$800,3,FALSE)+HLOOKUP($DL$1095,'[1]Сбытовая надбавка'!$F$5:$H$6,2,FALSE),2)+'[1]Иные услуги'!$C$6+HLOOKUP($DR$1094,'[1]Услуги по передаче'!$G$5:$J$7,2,FALSE))</f>
        <v>5210.05</v>
      </c>
      <c r="DZ1128" s="64"/>
      <c r="EA1128" s="64"/>
      <c r="EB1128" s="64"/>
      <c r="EC1128" s="64"/>
      <c r="ED1128" s="65"/>
      <c r="EE1128" s="63">
        <f>IF($A1128="-","-",ROUND(VLOOKUP($A1128+ROUND(LEFT(EE$1097,2)/24,5),'[1]ОАО "АТС"'!$A$57:$F$800,3,FALSE)+HLOOKUP($DL$1095,'[1]Сбытовая надбавка'!$F$5:$H$6,2,FALSE),2)+'[1]Иные услуги'!$C$6+HLOOKUP($DR$1094,'[1]Услуги по передаче'!$G$5:$J$7,2,FALSE))</f>
        <v>5130.2700000000004</v>
      </c>
      <c r="EF1128" s="64"/>
      <c r="EG1128" s="64"/>
      <c r="EH1128" s="64"/>
      <c r="EI1128" s="64"/>
      <c r="EJ1128" s="65"/>
      <c r="EK1128" s="63">
        <f>IF($A1128="-","-",ROUND(VLOOKUP($A1128+ROUND(LEFT(EK$1097,2)/24,5),'[1]ОАО "АТС"'!$A$57:$F$800,3,FALSE)+HLOOKUP($DL$1095,'[1]Сбытовая надбавка'!$F$5:$H$6,2,FALSE),2)+'[1]Иные услуги'!$C$6+HLOOKUP($DR$1094,'[1]Услуги по передаче'!$G$5:$J$7,2,FALSE))</f>
        <v>5322.24</v>
      </c>
      <c r="EL1128" s="64"/>
      <c r="EM1128" s="64"/>
      <c r="EN1128" s="64"/>
      <c r="EO1128" s="64"/>
      <c r="EP1128" s="65"/>
      <c r="EQ1128" s="63">
        <f>IF($A1128="-","-",ROUND(VLOOKUP($A1128+ROUND(LEFT(EQ$1097,2)/24,5),'[1]ОАО "АТС"'!$A$57:$F$800,3,FALSE)+HLOOKUP($DL$1095,'[1]Сбытовая надбавка'!$F$5:$H$6,2,FALSE),2)+'[1]Иные услуги'!$C$6+HLOOKUP($DR$1094,'[1]Услуги по передаче'!$G$5:$J$7,2,FALSE))</f>
        <v>5177.18</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45717</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4890.3600000000006</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4798.3100000000004</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4759.71</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4749.0600000000004</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4753.24</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4793.8999999999996</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4953.08</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4999.88</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4786.87</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4896.6900000000005</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4982.1400000000003</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4997.43</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4954.47</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4957.7299999999996</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4948.63</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4953.63</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4951.6000000000004</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4965.9400000000005</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5181.3899999999994</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5187.1399999999994</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5067.68</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5041.25</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4987.16</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4934.26</v>
      </c>
      <c r="ER1134" s="64"/>
      <c r="ES1134" s="64"/>
      <c r="ET1134" s="64"/>
      <c r="EU1134" s="64"/>
      <c r="EV1134" s="65"/>
    </row>
    <row r="1135" spans="1:152" s="29" customFormat="1" ht="15.75" customHeight="1" x14ac:dyDescent="0.2">
      <c r="A1135" s="60">
        <f>$A$102</f>
        <v>45718</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4847.16</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4764.37</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4718.71</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4710.7</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4733.55</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4768.7299999999996</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4899.8900000000003</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4969.1499999999996</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4727.6400000000003</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4827.12</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4908.13</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4919.82</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4937.8500000000004</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4928.87</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4926.8900000000003</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4895.74</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4904.72</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4938.41</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5087.49</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5119.34</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5096.72</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5055.5200000000004</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5072.6400000000003</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4974.37</v>
      </c>
      <c r="ER1135" s="64"/>
      <c r="ES1135" s="64"/>
      <c r="ET1135" s="64"/>
      <c r="EU1135" s="64"/>
      <c r="EV1135" s="65"/>
    </row>
    <row r="1136" spans="1:152" s="29" customFormat="1" ht="15.75" customHeight="1" x14ac:dyDescent="0.2">
      <c r="A1136" s="60">
        <f>$A$103</f>
        <v>45719</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4856.3500000000004</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4781.91</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4738.26</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4731.05</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4749.05</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4828.49</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5003.9400000000005</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5217.17</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4973.6400000000003</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5168.5200000000004</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5289.93</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5287.0599999999995</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5282.62</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5272.34</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5148.38</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5129.3500000000004</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5103.16</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5080.3999999999996</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5257.8600000000006</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5289.68</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5165.88</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5135.24</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5053.92</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4949.55</v>
      </c>
      <c r="ER1136" s="64"/>
      <c r="ES1136" s="64"/>
      <c r="ET1136" s="64"/>
      <c r="EU1136" s="64"/>
      <c r="EV1136" s="65"/>
    </row>
    <row r="1137" spans="1:152" s="29" customFormat="1" ht="15.75" customHeight="1" x14ac:dyDescent="0.2">
      <c r="A1137" s="60">
        <f>$A$104</f>
        <v>45720</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4786.6000000000004</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4725.4799999999996</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4689.54</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4686.58</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4710.1100000000006</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4760.45</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4914</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5059.6100000000006</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4853.1000000000004</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4963.08</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5013.84</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5009.1100000000006</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5015.99</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5017.63</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5021.84</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5004.05</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4985.88</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4990.28</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5078.93</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5072.84</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5055.2299999999996</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4983.6000000000004</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4976.5200000000004</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4809.41</v>
      </c>
      <c r="ER1137" s="64"/>
      <c r="ES1137" s="64"/>
      <c r="ET1137" s="64"/>
      <c r="EU1137" s="64"/>
      <c r="EV1137" s="65"/>
    </row>
    <row r="1138" spans="1:152" s="29" customFormat="1" ht="15.75" customHeight="1" x14ac:dyDescent="0.2">
      <c r="A1138" s="60">
        <f>$A$105</f>
        <v>45721</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4673.5600000000004</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4649.72</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4642.07</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4648.37</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4651.09</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4691.8900000000003</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4862.58</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5033.47</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4841.25</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4965.1400000000003</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5015.7</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5038.05</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5011.7299999999996</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5009.18</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5016.41</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5000.01</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4986.18</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4997.3600000000006</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5088.3999999999996</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5088.8</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5074.2700000000004</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4966.6900000000005</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4972.79</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4821.83</v>
      </c>
      <c r="ER1138" s="64"/>
      <c r="ES1138" s="64"/>
      <c r="ET1138" s="64"/>
      <c r="EU1138" s="64"/>
      <c r="EV1138" s="65"/>
    </row>
    <row r="1139" spans="1:152" s="29" customFormat="1" ht="15.75" customHeight="1" x14ac:dyDescent="0.2">
      <c r="A1139" s="60">
        <f>$A$106</f>
        <v>45722</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4792.2299999999996</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4755.84</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4729.01</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4723.34</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4731.96</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4780.3600000000006</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4983.16</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5186.24</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4857.51</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5214.12</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5341.6</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5372.05</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5366.4500000000007</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5359.41</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5341.71</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5301.0300000000007</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5260.9400000000005</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4995.5200000000004</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5100.5</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5143.1100000000006</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5361.5</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5234.7700000000004</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5110.2</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4947.78</v>
      </c>
      <c r="ER1139" s="64"/>
      <c r="ES1139" s="64"/>
      <c r="ET1139" s="64"/>
      <c r="EU1139" s="64"/>
      <c r="EV1139" s="65"/>
    </row>
    <row r="1140" spans="1:152" s="29" customFormat="1" ht="15.75" customHeight="1" x14ac:dyDescent="0.2">
      <c r="A1140" s="60">
        <f>$A$107</f>
        <v>45723</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4824.97</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4755.7700000000004</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4728.57</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4722.79</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4741.45</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4814.0600000000004</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5034.68</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5126.4400000000005</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4829.71</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5173.1000000000004</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5314.26</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5345.84</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5331.3899999999994</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5363.4400000000005</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5353.84</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5314.85</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5274.47</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5089.2299999999996</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5173</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5515.01</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5368.74</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5240.92</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5141.5300000000007</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4956.5600000000004</v>
      </c>
      <c r="ER1140" s="64"/>
      <c r="ES1140" s="64"/>
      <c r="ET1140" s="64"/>
      <c r="EU1140" s="64"/>
      <c r="EV1140" s="65"/>
    </row>
    <row r="1141" spans="1:152" s="29" customFormat="1" ht="15.75" customHeight="1" x14ac:dyDescent="0.2">
      <c r="A1141" s="60">
        <f>$A$108</f>
        <v>45724</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4857.32</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4806.24</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4776.7700000000004</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4767.37</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4775.6400000000003</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4811.41</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5028.46</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5305.15</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4755.68</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5022.6000000000004</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5186.12</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5217.3099999999995</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5222.3899999999994</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5239.2700000000004</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5186.6900000000005</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5172.5</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5175.8</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5262.47</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5544.18</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5454.96</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5293.8099999999995</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5192.3500000000004</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5132.0200000000004</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4988</v>
      </c>
      <c r="ER1141" s="64"/>
      <c r="ES1141" s="64"/>
      <c r="ET1141" s="64"/>
      <c r="EU1141" s="64"/>
      <c r="EV1141" s="65"/>
    </row>
    <row r="1142" spans="1:152" s="29" customFormat="1" ht="15.75" customHeight="1" x14ac:dyDescent="0.2">
      <c r="A1142" s="60">
        <f>$A$109</f>
        <v>45725</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4920.1000000000004</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4868.0200000000004</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4708.9799999999996</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4686.47</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4690.42</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4747.87</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4826.3900000000003</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4842.16</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4627.37</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4855.8900000000003</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4997.08</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5046.0600000000004</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5049.2700000000004</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5050.59</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5044.3500000000004</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5032.21</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5188.3999999999996</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5338.96</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4979.2299999999996</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5408.9400000000005</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5299.18</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5148.76</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5259.22</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5078.3999999999996</v>
      </c>
      <c r="ER1142" s="64"/>
      <c r="ES1142" s="64"/>
      <c r="ET1142" s="64"/>
      <c r="EU1142" s="64"/>
      <c r="EV1142" s="65"/>
    </row>
    <row r="1143" spans="1:152" s="29" customFormat="1" ht="15.75" customHeight="1" x14ac:dyDescent="0.2">
      <c r="A1143" s="60">
        <f>$A$110</f>
        <v>45726</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4851.29</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4805.6900000000005</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4736.83</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4729.1100000000006</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4741.34</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4808.54</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5037.07</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5441.63</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4836.0600000000004</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5000.4799999999996</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5032</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5350.07</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5040.2299999999996</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5061.84</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5383.63</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5079.87</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5313.01</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5383.3899999999994</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5147.3999999999996</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5209.2000000000007</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5414.0599999999995</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5249.15</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5265.96</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5047.1499999999996</v>
      </c>
      <c r="ER1143" s="64"/>
      <c r="ES1143" s="64"/>
      <c r="ET1143" s="64"/>
      <c r="EU1143" s="64"/>
      <c r="EV1143" s="65"/>
    </row>
    <row r="1144" spans="1:152" s="29" customFormat="1" ht="15.75" customHeight="1" x14ac:dyDescent="0.2">
      <c r="A1144" s="60">
        <f>$A$111</f>
        <v>45727</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4750.28</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4667.43</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4701.6000000000004</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4694.8500000000004</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4709.5</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4765.07</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4968.59</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5100.2700000000004</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4775.3100000000004</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5147.3600000000006</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4953.93</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4978.38</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4988.59</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4995.68</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5340.74</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5317.4500000000007</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5273.12</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5343.72</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5064.43</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5072.68</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5083.72</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5216.5200000000004</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5251.62</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5026.66</v>
      </c>
      <c r="ER1144" s="64"/>
      <c r="ES1144" s="64"/>
      <c r="ET1144" s="64"/>
      <c r="EU1144" s="64"/>
      <c r="EV1144" s="65"/>
    </row>
    <row r="1145" spans="1:152" s="29" customFormat="1" ht="15.75" customHeight="1" x14ac:dyDescent="0.2">
      <c r="A1145" s="60">
        <f>$A$112</f>
        <v>45728</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4691.3500000000004</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4664.1499999999996</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4656.83</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4652.12</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4673.2299999999996</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4694.2700000000004</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4787.91</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4900.17</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4718.1400000000003</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4806.07</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4818.54</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4819.1400000000003</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4790.88</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4781.62</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4759.49</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4748.58</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4731.53</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4730.08</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4817.1000000000004</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4847.62</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4816.3100000000004</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4732.13</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4876.08</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4742.47</v>
      </c>
      <c r="ER1145" s="64"/>
      <c r="ES1145" s="64"/>
      <c r="ET1145" s="64"/>
      <c r="EU1145" s="64"/>
      <c r="EV1145" s="65"/>
    </row>
    <row r="1146" spans="1:152" s="29" customFormat="1" ht="15.75" customHeight="1" x14ac:dyDescent="0.2">
      <c r="A1146" s="60">
        <f>$A$113</f>
        <v>45729</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4671.9400000000005</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4650.3</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4644.2</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4640.3100000000004</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4664.72</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4683.3999999999996</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4768.12</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4869.5600000000004</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4704.03</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4803.63</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4852.5200000000004</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4847.2299999999996</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4826.33</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4812.6100000000006</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4811.25</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4808.76</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4797.67</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4787.25</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4884.7700000000004</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4884.54</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4851.57</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4769.83</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4877.4799999999996</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4734.92</v>
      </c>
      <c r="ER1146" s="64"/>
      <c r="ES1146" s="64"/>
      <c r="ET1146" s="64"/>
      <c r="EU1146" s="64"/>
      <c r="EV1146" s="65"/>
    </row>
    <row r="1147" spans="1:152" s="29" customFormat="1" ht="15.75" customHeight="1" x14ac:dyDescent="0.2">
      <c r="A1147" s="60">
        <f>$A$114</f>
        <v>45730</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4673.24</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4654.8</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4648.57</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4648.59</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4671.1100000000006</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4680.96</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4753.58</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4879.8</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4703.88</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4800.55</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4810.9400000000005</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4811.34</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4773.12</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4763.16</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4756.46</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4747.63</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4730.66</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4730.4799999999996</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4842.12</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4873.47</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4838.1499999999996</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4769.21</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4896.8100000000004</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4772.71</v>
      </c>
      <c r="ER1147" s="64"/>
      <c r="ES1147" s="64"/>
      <c r="ET1147" s="64"/>
      <c r="EU1147" s="64"/>
      <c r="EV1147" s="65"/>
    </row>
    <row r="1148" spans="1:152" s="29" customFormat="1" ht="15.75" customHeight="1" x14ac:dyDescent="0.2">
      <c r="A1148" s="60">
        <f>$A$115</f>
        <v>45731</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4711.96</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4666.8900000000003</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4635.6000000000004</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4630.33</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4687.7299999999996</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4685.2299999999996</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4654.29</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4728.33</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4628.49</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4628.8600000000006</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4646.7</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4656.25</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4642.87</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4629.1900000000005</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4629.75</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4630.62</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4630.45</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4630.5</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4662.96</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4707.68</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4649.2700000000004</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4625.79</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4858.03</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4744.92</v>
      </c>
      <c r="ER1148" s="64"/>
      <c r="ES1148" s="64"/>
      <c r="ET1148" s="64"/>
      <c r="EU1148" s="64"/>
      <c r="EV1148" s="65"/>
    </row>
    <row r="1149" spans="1:152" s="29" customFormat="1" ht="15.75" customHeight="1" x14ac:dyDescent="0.2">
      <c r="A1149" s="60">
        <f>$A$116</f>
        <v>45732</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4645.8</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4630.99</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4631.13</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4631.16</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4634.57</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4633.68</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4630.17</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4629.84</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4630.08</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4629.93</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4630.03</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4629.91</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4630.09</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4630.12</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4630.59</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4631.0200000000004</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4631.07</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4631.07</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4648.8</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4672.28</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4653.4799999999996</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4627.2</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4738.16</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4671.04</v>
      </c>
      <c r="ER1149" s="64"/>
      <c r="ES1149" s="64"/>
      <c r="ET1149" s="64"/>
      <c r="EU1149" s="64"/>
      <c r="EV1149" s="65"/>
    </row>
    <row r="1150" spans="1:152" s="29" customFormat="1" ht="15.75" customHeight="1" x14ac:dyDescent="0.2">
      <c r="A1150" s="60">
        <f>$A$117</f>
        <v>45733</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4654.92</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4638.78</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4632.93</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4631.1400000000003</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4643.88</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4653.84</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4675.62</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4815.6000000000004</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4629.8900000000003</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4697.9799999999996</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4724.1900000000005</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4710.3600000000006</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4671.41</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4663.96</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4646.3100000000004</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4638.01</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4641.0200000000004</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4648.24</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4739</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4773.4400000000005</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4720.28</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4627.1900000000005</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4813.92</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4732.9400000000005</v>
      </c>
      <c r="ER1150" s="64"/>
      <c r="ES1150" s="64"/>
      <c r="ET1150" s="64"/>
      <c r="EU1150" s="64"/>
      <c r="EV1150" s="65"/>
    </row>
    <row r="1151" spans="1:152" s="29" customFormat="1" ht="15.75" customHeight="1" x14ac:dyDescent="0.2">
      <c r="A1151" s="60">
        <f>$A$118</f>
        <v>45734</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4712.38</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4662.7700000000004</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4654.63</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4646.13</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4674.2299999999996</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4686.58</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4734.1900000000005</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4836.1100000000006</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4635.47</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4714.05</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4739.72</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4730.34</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4693.3900000000003</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4688.09</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4671.8500000000004</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4655.76</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4660.07</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4664.42</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4742.41</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4786.63</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4739.62</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4656.4400000000005</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4731.0200000000004</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4652.97</v>
      </c>
      <c r="ER1151" s="64"/>
      <c r="ES1151" s="64"/>
      <c r="ET1151" s="64"/>
      <c r="EU1151" s="64"/>
      <c r="EV1151" s="65"/>
    </row>
    <row r="1152" spans="1:152" s="29" customFormat="1" ht="15.75" customHeight="1" x14ac:dyDescent="0.2">
      <c r="A1152" s="60">
        <f>$A$119</f>
        <v>45735</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4639.8500000000004</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4637.3999999999996</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4635.6100000000006</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4634.62</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4636.8</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4707.51</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4763.54</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4848.88</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4681.29</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4772.01</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4811.4799999999996</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4806.6100000000006</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4788.8600000000006</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4774.6100000000006</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4772.1400000000003</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4770.9400000000005</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4762.51</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4757.82</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4841.79</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4840.37</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4806.92</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4729.59</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4810.87</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4749.6499999999996</v>
      </c>
      <c r="ER1152" s="64"/>
      <c r="ES1152" s="64"/>
      <c r="ET1152" s="64"/>
      <c r="EU1152" s="64"/>
      <c r="EV1152" s="65"/>
    </row>
    <row r="1153" spans="1:152" s="29" customFormat="1" ht="15.75" customHeight="1" x14ac:dyDescent="0.2">
      <c r="A1153" s="60">
        <f>$A$120</f>
        <v>45736</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4663.66</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4639.75</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4630.51</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4630.55</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4672.32</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4651.6400000000003</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4681.66</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4840</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4656.51</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4758.9799999999996</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4762.1400000000003</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4751.4799999999996</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4721.28</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4726.59</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4725.78</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4739.1100000000006</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4731.09</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4715.6499999999996</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4811.13</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4861.83</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4820.24</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4748.09</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4811.3100000000004</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4706.22</v>
      </c>
      <c r="ER1153" s="64"/>
      <c r="ES1153" s="64"/>
      <c r="ET1153" s="64"/>
      <c r="EU1153" s="64"/>
      <c r="EV1153" s="65"/>
    </row>
    <row r="1154" spans="1:152" s="29" customFormat="1" ht="15.75" customHeight="1" x14ac:dyDescent="0.2">
      <c r="A1154" s="60">
        <f>$A$121</f>
        <v>45737</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4661.58</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4636.91</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4631.21</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4631.16</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4644.84</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4646.51</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4674.43</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4817.03</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4649.74</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4744.7</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4777.09</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4756.99</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4731.45</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4736.8100000000004</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4741.3500000000004</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4750.1400000000003</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4751.07</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4787.6499999999996</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4876.82</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4854.82</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4831.41</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4736.5200000000004</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4857.1900000000005</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4728.3999999999996</v>
      </c>
      <c r="ER1154" s="64"/>
      <c r="ES1154" s="64"/>
      <c r="ET1154" s="64"/>
      <c r="EU1154" s="64"/>
      <c r="EV1154" s="65"/>
    </row>
    <row r="1155" spans="1:152" s="29" customFormat="1" ht="15.75" customHeight="1" x14ac:dyDescent="0.2">
      <c r="A1155" s="60">
        <f>$A$122</f>
        <v>45738</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4662.28</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4632.66</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4630.97</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4631.0600000000004</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4646.1400000000003</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4638.93</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4630.63</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4671.33</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4630.38</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4644.3999999999996</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4687.45</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4693.2</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4680.8900000000003</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4675.04</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4630.75</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4630.8999999999996</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4630.91</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4630.8900000000003</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4626.8</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4628.7299999999996</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4729.45</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4634.6100000000006</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4840.67</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4732.91</v>
      </c>
      <c r="ER1155" s="64"/>
      <c r="ES1155" s="64"/>
      <c r="ET1155" s="64"/>
      <c r="EU1155" s="64"/>
      <c r="EV1155" s="65"/>
    </row>
    <row r="1156" spans="1:152" s="29" customFormat="1" ht="15.75" customHeight="1" x14ac:dyDescent="0.2">
      <c r="A1156" s="60">
        <f>$A$123</f>
        <v>45739</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4659.41</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4630.9799999999996</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4631.18</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4631.1100000000006</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4637.7299999999996</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4630.9400000000005</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4630.17</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4629.67</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4629.7299999999996</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4629.9799999999996</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4630.18</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4630.13</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4630.18</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4630.2700000000004</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4630.6499999999996</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4630.66</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4630.8</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4630.8600000000006</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4626.53</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4628.04</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4627.97</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4646.08</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4813.3</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4725.83</v>
      </c>
      <c r="ER1156" s="64"/>
      <c r="ES1156" s="64"/>
      <c r="ET1156" s="64"/>
      <c r="EU1156" s="64"/>
      <c r="EV1156" s="65"/>
    </row>
    <row r="1157" spans="1:152" s="29" customFormat="1" ht="15.75" customHeight="1" x14ac:dyDescent="0.2">
      <c r="A1157" s="60">
        <f>$A$124</f>
        <v>45740</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4646.57</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4631.4400000000005</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4631.57</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4631.18</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4636.51</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4639.17</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4653.7</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4774.5600000000004</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4630.51</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4730.54</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4687.01</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4685.1400000000003</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4767.6100000000006</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4774.5600000000004</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4787.2700000000004</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4792.43</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4794.17</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4782.3500000000004</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4849.8999999999996</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4866.18</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4822.95</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4735.41</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4782.25</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4694.8</v>
      </c>
      <c r="ER1157" s="64"/>
      <c r="ES1157" s="64"/>
      <c r="ET1157" s="64"/>
      <c r="EU1157" s="64"/>
      <c r="EV1157" s="65"/>
    </row>
    <row r="1158" spans="1:152" s="29" customFormat="1" ht="15.75" customHeight="1" x14ac:dyDescent="0.2">
      <c r="A1158" s="60">
        <f>$A$125</f>
        <v>45741</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4634.5200000000004</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4631.6000000000004</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4631.68</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4631.67</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4631.4400000000005</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4631.33</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4636.05</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4748.3999999999996</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4630.3999999999996</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4701.46</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4664.25</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4663.63</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4758.43</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4765.1100000000006</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4775.3999999999996</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4780.5200000000004</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4777.3900000000003</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4769.24</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4851.4799999999996</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4833.92</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4786.1100000000006</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4695.33</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4775.3100000000004</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4695.3</v>
      </c>
      <c r="ER1158" s="64"/>
      <c r="ES1158" s="64"/>
      <c r="ET1158" s="64"/>
      <c r="EU1158" s="64"/>
      <c r="EV1158" s="65"/>
    </row>
    <row r="1159" spans="1:152" s="29" customFormat="1" ht="15.75" customHeight="1" x14ac:dyDescent="0.2">
      <c r="A1159" s="60">
        <f>$A$126</f>
        <v>45742</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4653.79</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4633.8100000000004</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4632.41</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4631.6900000000005</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4646.54</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4648.7299999999996</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4676.8900000000003</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4837.6499999999996</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4656.3600000000006</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4764.3</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4723.0200000000004</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4729.32</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4826.37</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4827.8900000000003</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4842.4799999999996</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4843.68</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4843.4400000000005</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4834.28</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4923.22</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4906.51</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4871.68</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4791</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4903.22</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4752.93</v>
      </c>
      <c r="ER1159" s="64"/>
      <c r="ES1159" s="64"/>
      <c r="ET1159" s="64"/>
      <c r="EU1159" s="64"/>
      <c r="EV1159" s="65"/>
    </row>
    <row r="1160" spans="1:152" s="29" customFormat="1" ht="15.75" customHeight="1" x14ac:dyDescent="0.2">
      <c r="A1160" s="60">
        <f>$A$127</f>
        <v>45743</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4653.58</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4631.29</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4631.47</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4631.42</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4641.8999999999996</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4641.1100000000006</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4659.5200000000004</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4812.47</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4629.5</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4688.9799999999996</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4706.9400000000005</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4713.46</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4766.95</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4785.6900000000005</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4825.1900000000005</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4832.53</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4829.8</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4818.8600000000006</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4907.12</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4885.8900000000003</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4848.9799999999996</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4760.62</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4891.7700000000004</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4741.88</v>
      </c>
      <c r="ER1160" s="64"/>
      <c r="ES1160" s="64"/>
      <c r="ET1160" s="64"/>
      <c r="EU1160" s="64"/>
      <c r="EV1160" s="65"/>
    </row>
    <row r="1161" spans="1:152" s="29" customFormat="1" ht="15.75" customHeight="1" x14ac:dyDescent="0.2">
      <c r="A1161" s="60">
        <f>$A$128</f>
        <v>45744</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4643.1400000000003</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4631.1900000000005</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4631.3600000000006</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4631.38</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4631.33</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4631.2</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4638.3500000000004</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4779.63</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4630.26</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4661.34</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4679.88</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4685.09</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4736.22</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4752.4400000000005</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4787.5200000000004</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4794.26</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4794.21</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4788.6499999999996</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4864.8600000000006</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4840.03</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4808.25</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4721.3999999999996</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4827.63</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4702.1100000000006</v>
      </c>
      <c r="ER1161" s="64"/>
      <c r="ES1161" s="64"/>
      <c r="ET1161" s="64"/>
      <c r="EU1161" s="64"/>
      <c r="EV1161" s="65"/>
    </row>
    <row r="1162" spans="1:152" s="29" customFormat="1" ht="15.75" customHeight="1" x14ac:dyDescent="0.2">
      <c r="A1162" s="60">
        <f>$A$129</f>
        <v>45745</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4649.24</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4631.3999999999996</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4631.49</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4631.47</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4638.54</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4636.79</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4630.8</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4652.51</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4630.67</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4634.3500000000004</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4670.26</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4674.82</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4664.8600000000006</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4660.26</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4631.08</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4631.1499999999996</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4631.2</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4630.68</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4628.05</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4627.79</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4695.43</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4627.87</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4757.0600000000004</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4678.99</v>
      </c>
      <c r="ER1162" s="64"/>
      <c r="ES1162" s="64"/>
      <c r="ET1162" s="64"/>
      <c r="EU1162" s="64"/>
      <c r="EV1162" s="65"/>
    </row>
    <row r="1163" spans="1:152" s="29" customFormat="1" ht="15.75" customHeight="1" x14ac:dyDescent="0.2">
      <c r="A1163" s="60">
        <f>$A$130</f>
        <v>45746</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4650.3500000000004</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4630.83</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4630.93</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4631.0600000000004</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4635.55</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4630.84</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4629.8</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4629.76</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4630.22</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4630.53</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4630.58</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4630.6400000000003</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4630.68</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4630.8900000000003</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4630.84</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4631.04</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4631.04</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4631.1000000000004</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4628.66</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4627.2</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4629.59</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4651.68</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4805.97</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4686.34</v>
      </c>
      <c r="ER1163" s="64"/>
      <c r="ES1163" s="64"/>
      <c r="ET1163" s="64"/>
      <c r="EU1163" s="64"/>
      <c r="EV1163" s="65"/>
    </row>
    <row r="1164" spans="1:152" s="29" customFormat="1" ht="15.75" customHeight="1" x14ac:dyDescent="0.2">
      <c r="A1164" s="60">
        <f>$A$131</f>
        <v>45747</v>
      </c>
      <c r="B1164" s="61"/>
      <c r="C1164" s="61"/>
      <c r="D1164" s="61"/>
      <c r="E1164" s="61"/>
      <c r="F1164" s="61"/>
      <c r="G1164" s="61"/>
      <c r="H1164" s="62"/>
      <c r="I1164" s="63">
        <f>IF($A1164="-","-",ROUND(VLOOKUP($A1164+ROUND(LEFT(I$1133,1)/24,5),'[1]ОАО "АТС"'!$A$57:$F$800,3,FALSE)+HLOOKUP($DL$1131,'[1]Сбытовая надбавка'!$F$5:$H$6,2,FALSE),2)+'[1]Иные услуги'!$C$6+HLOOKUP($DR$1130,'[1]Услуги по передаче'!$G$5:$J$7,2,FALSE))</f>
        <v>4665.87</v>
      </c>
      <c r="J1164" s="64"/>
      <c r="K1164" s="64"/>
      <c r="L1164" s="64"/>
      <c r="M1164" s="64"/>
      <c r="N1164" s="65"/>
      <c r="O1164" s="63">
        <f>IF($A1164="-","-",ROUND(VLOOKUP($A1164+ROUND(LEFT(O$1133,1)/24,5),'[1]ОАО "АТС"'!$A$57:$F$800,3,FALSE)+HLOOKUP($DL$1131,'[1]Сбытовая надбавка'!$F$5:$H$6,2,FALSE),2)+'[1]Иные услуги'!$C$6+HLOOKUP($DR$1130,'[1]Услуги по передаче'!$G$5:$J$7,2,FALSE))</f>
        <v>4631.04</v>
      </c>
      <c r="P1164" s="64"/>
      <c r="Q1164" s="64"/>
      <c r="R1164" s="64"/>
      <c r="S1164" s="64"/>
      <c r="T1164" s="65"/>
      <c r="U1164" s="63">
        <f>IF($A1164="-","-",ROUND(VLOOKUP($A1164+ROUND(LEFT(U$1133,1)/24,5),'[1]ОАО "АТС"'!$A$57:$F$800,3,FALSE)+HLOOKUP($DL$1131,'[1]Сбытовая надбавка'!$F$5:$H$6,2,FALSE),2)+'[1]Иные услуги'!$C$6+HLOOKUP($DR$1130,'[1]Услуги по передаче'!$G$5:$J$7,2,FALSE))</f>
        <v>4631.28</v>
      </c>
      <c r="V1164" s="64"/>
      <c r="W1164" s="64"/>
      <c r="X1164" s="64"/>
      <c r="Y1164" s="64"/>
      <c r="Z1164" s="65"/>
      <c r="AA1164" s="63">
        <f>IF($A1164="-","-",ROUND(VLOOKUP($A1164+ROUND(LEFT(AA$1133,1)/24,5),'[1]ОАО "АТС"'!$A$57:$F$800,3,FALSE)+HLOOKUP($DL$1131,'[1]Сбытовая надбавка'!$F$5:$H$6,2,FALSE),2)+'[1]Иные услуги'!$C$6+HLOOKUP($DR$1130,'[1]Услуги по передаче'!$G$5:$J$7,2,FALSE))</f>
        <v>4631.32</v>
      </c>
      <c r="AB1164" s="64"/>
      <c r="AC1164" s="64"/>
      <c r="AD1164" s="64"/>
      <c r="AE1164" s="64"/>
      <c r="AF1164" s="65"/>
      <c r="AG1164" s="63">
        <f>IF($A1164="-","-",ROUND(VLOOKUP($A1164+ROUND(LEFT(AG$1133,1)/24,5),'[1]ОАО "АТС"'!$A$57:$F$800,3,FALSE)+HLOOKUP($DL$1131,'[1]Сбытовая надбавка'!$F$5:$H$6,2,FALSE),2)+'[1]Иные услуги'!$C$6+HLOOKUP($DR$1130,'[1]Услуги по передаче'!$G$5:$J$7,2,FALSE))</f>
        <v>4637.09</v>
      </c>
      <c r="AH1164" s="64"/>
      <c r="AI1164" s="64"/>
      <c r="AJ1164" s="64"/>
      <c r="AK1164" s="64"/>
      <c r="AL1164" s="65"/>
      <c r="AM1164" s="63">
        <f>IF($A1164="-","-",ROUND(VLOOKUP($A1164+ROUND(LEFT(AM$1133,1)/24,5),'[1]ОАО "АТС"'!$A$57:$F$800,3,FALSE)+HLOOKUP($DL$1131,'[1]Сбытовая надбавка'!$F$5:$H$6,2,FALSE),2)+'[1]Иные услуги'!$C$6+HLOOKUP($DR$1130,'[1]Услуги по передаче'!$G$5:$J$7,2,FALSE))</f>
        <v>4633.33</v>
      </c>
      <c r="AN1164" s="64"/>
      <c r="AO1164" s="64"/>
      <c r="AP1164" s="64"/>
      <c r="AQ1164" s="64"/>
      <c r="AR1164" s="65"/>
      <c r="AS1164" s="63">
        <f>IF($A1164="-","-",ROUND(VLOOKUP($A1164+ROUND(LEFT(AS$1133,1)/24,5),'[1]ОАО "АТС"'!$A$57:$F$800,3,FALSE)+HLOOKUP($DL$1131,'[1]Сбытовая надбавка'!$F$5:$H$6,2,FALSE),2)+'[1]Иные услуги'!$C$6+HLOOKUP($DR$1130,'[1]Услуги по передаче'!$G$5:$J$7,2,FALSE))</f>
        <v>4630.21</v>
      </c>
      <c r="AT1164" s="64"/>
      <c r="AU1164" s="64"/>
      <c r="AV1164" s="64"/>
      <c r="AW1164" s="64"/>
      <c r="AX1164" s="65"/>
      <c r="AY1164" s="63">
        <f>IF($A1164="-","-",ROUND(VLOOKUP($A1164+ROUND(LEFT(AY$1133,1)/24,5),'[1]ОАО "АТС"'!$A$57:$F$800,3,FALSE)+HLOOKUP($DL$1131,'[1]Сбытовая надбавка'!$F$5:$H$6,2,FALSE),2)+'[1]Иные услуги'!$C$6+HLOOKUP($DR$1130,'[1]Услуги по передаче'!$G$5:$J$7,2,FALSE))</f>
        <v>4674.7299999999996</v>
      </c>
      <c r="AZ1164" s="64"/>
      <c r="BA1164" s="64"/>
      <c r="BB1164" s="64"/>
      <c r="BC1164" s="64"/>
      <c r="BD1164" s="65"/>
      <c r="BE1164" s="63">
        <f>IF($A1164="-","-",ROUND(VLOOKUP($A1164+ROUND(LEFT(BE$1133,1)/24,5),'[1]ОАО "АТС"'!$A$57:$F$800,3,FALSE)+HLOOKUP($DL$1131,'[1]Сбытовая надбавка'!$F$5:$H$6,2,FALSE),2)+'[1]Иные услуги'!$C$6+HLOOKUP($DR$1130,'[1]Услуги по передаче'!$G$5:$J$7,2,FALSE))</f>
        <v>4630.21</v>
      </c>
      <c r="BF1164" s="64"/>
      <c r="BG1164" s="64"/>
      <c r="BH1164" s="64"/>
      <c r="BI1164" s="64"/>
      <c r="BJ1164" s="65"/>
      <c r="BK1164" s="63">
        <f>IF($A1164="-","-",ROUND(VLOOKUP($A1164+ROUND(LEFT(BK$1133,1)/24,5),'[1]ОАО "АТС"'!$A$57:$F$800,3,FALSE)+HLOOKUP($DL$1131,'[1]Сбытовая надбавка'!$F$5:$H$6,2,FALSE),2)+'[1]Иные услуги'!$C$6+HLOOKUP($DR$1130,'[1]Услуги по передаче'!$G$5:$J$7,2,FALSE))</f>
        <v>4634.74</v>
      </c>
      <c r="BL1164" s="64"/>
      <c r="BM1164" s="64"/>
      <c r="BN1164" s="64"/>
      <c r="BO1164" s="64"/>
      <c r="BP1164" s="65"/>
      <c r="BQ1164" s="63">
        <f>IF($A1164="-","-",ROUND(VLOOKUP($A1164+ROUND(LEFT(BQ$1133,2)/24,5),'[1]ОАО "АТС"'!$A$57:$F$800,3,FALSE)+HLOOKUP($DL$1131,'[1]Сбытовая надбавка'!$F$5:$H$6,2,FALSE),2)+'[1]Иные услуги'!$C$6+HLOOKUP($DR$1130,'[1]Услуги по передаче'!$G$5:$J$7,2,FALSE))</f>
        <v>4682.43</v>
      </c>
      <c r="BR1164" s="64"/>
      <c r="BS1164" s="64"/>
      <c r="BT1164" s="64"/>
      <c r="BU1164" s="64"/>
      <c r="BV1164" s="65"/>
      <c r="BW1164" s="63">
        <f>IF($A1164="-","-",ROUND(VLOOKUP($A1164+ROUND(LEFT(BW$1133,2)/24,5),'[1]ОАО "АТС"'!$A$57:$F$800,3,FALSE)+HLOOKUP($DL$1131,'[1]Сбытовая надбавка'!$F$5:$H$6,2,FALSE),2)+'[1]Иные услуги'!$C$6+HLOOKUP($DR$1130,'[1]Услуги по передаче'!$G$5:$J$7,2,FALSE))</f>
        <v>4688.18</v>
      </c>
      <c r="BX1164" s="64"/>
      <c r="BY1164" s="64"/>
      <c r="BZ1164" s="64"/>
      <c r="CA1164" s="64"/>
      <c r="CB1164" s="65"/>
      <c r="CC1164" s="63">
        <f>IF($A1164="-","-",ROUND(VLOOKUP($A1164+ROUND(LEFT(CC$1133,2)/24,5),'[1]ОАО "АТС"'!$A$57:$F$800,3,FALSE)+HLOOKUP($DL$1131,'[1]Сбытовая надбавка'!$F$5:$H$6,2,FALSE),2)+'[1]Иные услуги'!$C$6+HLOOKUP($DR$1130,'[1]Услуги по передаче'!$G$5:$J$7,2,FALSE))</f>
        <v>4675.3900000000003</v>
      </c>
      <c r="CD1164" s="64"/>
      <c r="CE1164" s="64"/>
      <c r="CF1164" s="64"/>
      <c r="CG1164" s="64"/>
      <c r="CH1164" s="65"/>
      <c r="CI1164" s="63">
        <f>IF($A1164="-","-",ROUND(VLOOKUP($A1164+ROUND(LEFT(CI$1133,2)/24,5),'[1]ОАО "АТС"'!$A$57:$F$800,3,FALSE)+HLOOKUP($DL$1131,'[1]Сбытовая надбавка'!$F$5:$H$6,2,FALSE),2)+'[1]Иные услуги'!$C$6+HLOOKUP($DR$1130,'[1]Услуги по передаче'!$G$5:$J$7,2,FALSE))</f>
        <v>4668.68</v>
      </c>
      <c r="CJ1164" s="64"/>
      <c r="CK1164" s="64"/>
      <c r="CL1164" s="64"/>
      <c r="CM1164" s="64"/>
      <c r="CN1164" s="65"/>
      <c r="CO1164" s="63">
        <f>IF($A1164="-","-",ROUND(VLOOKUP($A1164+ROUND(LEFT(CO$1133,2)/24,5),'[1]ОАО "АТС"'!$A$57:$F$800,3,FALSE)+HLOOKUP($DL$1131,'[1]Сбытовая надбавка'!$F$5:$H$6,2,FALSE),2)+'[1]Иные услуги'!$C$6+HLOOKUP($DR$1130,'[1]Услуги по передаче'!$G$5:$J$7,2,FALSE))</f>
        <v>4629.68</v>
      </c>
      <c r="CP1164" s="64"/>
      <c r="CQ1164" s="64"/>
      <c r="CR1164" s="64"/>
      <c r="CS1164" s="64"/>
      <c r="CT1164" s="65"/>
      <c r="CU1164" s="63">
        <f>IF($A1164="-","-",ROUND(VLOOKUP($A1164+ROUND(LEFT(CU$1133,2)/24,5),'[1]ОАО "АТС"'!$A$57:$F$800,3,FALSE)+HLOOKUP($DL$1131,'[1]Сбытовая надбавка'!$F$5:$H$6,2,FALSE),2)+'[1]Иные услуги'!$C$6+HLOOKUP($DR$1130,'[1]Услуги по передаче'!$G$5:$J$7,2,FALSE))</f>
        <v>4629.5</v>
      </c>
      <c r="CV1164" s="64"/>
      <c r="CW1164" s="64"/>
      <c r="CX1164" s="64"/>
      <c r="CY1164" s="64"/>
      <c r="CZ1164" s="65"/>
      <c r="DA1164" s="63">
        <f>IF($A1164="-","-",ROUND(VLOOKUP($A1164+ROUND(LEFT(DA$1133,2)/24,5),'[1]ОАО "АТС"'!$A$57:$F$800,3,FALSE)+HLOOKUP($DL$1131,'[1]Сбытовая надбавка'!$F$5:$H$6,2,FALSE),2)+'[1]Иные услуги'!$C$6+HLOOKUP($DR$1130,'[1]Услуги по передаче'!$G$5:$J$7,2,FALSE))</f>
        <v>4629.93</v>
      </c>
      <c r="DB1164" s="64"/>
      <c r="DC1164" s="64"/>
      <c r="DD1164" s="64"/>
      <c r="DE1164" s="64"/>
      <c r="DF1164" s="65"/>
      <c r="DG1164" s="63">
        <f>IF($A1164="-","-",ROUND(VLOOKUP($A1164+ROUND(LEFT(DG$1133,2)/24,5),'[1]ОАО "АТС"'!$A$57:$F$800,3,FALSE)+HLOOKUP($DL$1131,'[1]Сбытовая надбавка'!$F$5:$H$6,2,FALSE),2)+'[1]Иные услуги'!$C$6+HLOOKUP($DR$1130,'[1]Услуги по передаче'!$G$5:$J$7,2,FALSE))</f>
        <v>4630.53</v>
      </c>
      <c r="DH1164" s="64"/>
      <c r="DI1164" s="64"/>
      <c r="DJ1164" s="64"/>
      <c r="DK1164" s="64"/>
      <c r="DL1164" s="65"/>
      <c r="DM1164" s="63">
        <f>IF($A1164="-","-",ROUND(VLOOKUP($A1164+ROUND(LEFT(DM$1133,2)/24,5),'[1]ОАО "АТС"'!$A$57:$F$800,3,FALSE)+HLOOKUP($DL$1131,'[1]Сбытовая надбавка'!$F$5:$H$6,2,FALSE),2)+'[1]Иные услуги'!$C$6+HLOOKUP($DR$1130,'[1]Услуги по передаче'!$G$5:$J$7,2,FALSE))</f>
        <v>4628.25</v>
      </c>
      <c r="DN1164" s="64"/>
      <c r="DO1164" s="64"/>
      <c r="DP1164" s="64"/>
      <c r="DQ1164" s="64"/>
      <c r="DR1164" s="65"/>
      <c r="DS1164" s="63">
        <f>IF($A1164="-","-",ROUND(VLOOKUP($A1164+ROUND(LEFT(DS$1133,2)/24,5),'[1]ОАО "АТС"'!$A$57:$F$800,3,FALSE)+HLOOKUP($DL$1131,'[1]Сбытовая надбавка'!$F$5:$H$6,2,FALSE),2)+'[1]Иные услуги'!$C$6+HLOOKUP($DR$1130,'[1]Услуги по передаче'!$G$5:$J$7,2,FALSE))</f>
        <v>4627.6499999999996</v>
      </c>
      <c r="DT1164" s="64"/>
      <c r="DU1164" s="64"/>
      <c r="DV1164" s="64"/>
      <c r="DW1164" s="64"/>
      <c r="DX1164" s="65"/>
      <c r="DY1164" s="63">
        <f>IF($A1164="-","-",ROUND(VLOOKUP($A1164+ROUND(LEFT(DY$1133,2)/24,5),'[1]ОАО "АТС"'!$A$57:$F$800,3,FALSE)+HLOOKUP($DL$1131,'[1]Сбытовая надбавка'!$F$5:$H$6,2,FALSE),2)+'[1]Иные услуги'!$C$6+HLOOKUP($DR$1130,'[1]Услуги по передаче'!$G$5:$J$7,2,FALSE))</f>
        <v>4708.5</v>
      </c>
      <c r="DZ1164" s="64"/>
      <c r="EA1164" s="64"/>
      <c r="EB1164" s="64"/>
      <c r="EC1164" s="64"/>
      <c r="ED1164" s="65"/>
      <c r="EE1164" s="63">
        <f>IF($A1164="-","-",ROUND(VLOOKUP($A1164+ROUND(LEFT(EE$1133,2)/24,5),'[1]ОАО "АТС"'!$A$57:$F$800,3,FALSE)+HLOOKUP($DL$1131,'[1]Сбытовая надбавка'!$F$5:$H$6,2,FALSE),2)+'[1]Иные услуги'!$C$6+HLOOKUP($DR$1130,'[1]Услуги по передаче'!$G$5:$J$7,2,FALSE))</f>
        <v>4628.72</v>
      </c>
      <c r="EF1164" s="64"/>
      <c r="EG1164" s="64"/>
      <c r="EH1164" s="64"/>
      <c r="EI1164" s="64"/>
      <c r="EJ1164" s="65"/>
      <c r="EK1164" s="63">
        <f>IF($A1164="-","-",ROUND(VLOOKUP($A1164+ROUND(LEFT(EK$1133,2)/24,5),'[1]ОАО "АТС"'!$A$57:$F$800,3,FALSE)+HLOOKUP($DL$1131,'[1]Сбытовая надбавка'!$F$5:$H$6,2,FALSE),2)+'[1]Иные услуги'!$C$6+HLOOKUP($DR$1130,'[1]Услуги по передаче'!$G$5:$J$7,2,FALSE))</f>
        <v>4820.6900000000005</v>
      </c>
      <c r="EL1164" s="64"/>
      <c r="EM1164" s="64"/>
      <c r="EN1164" s="64"/>
      <c r="EO1164" s="64"/>
      <c r="EP1164" s="65"/>
      <c r="EQ1164" s="63">
        <f>IF($A1164="-","-",ROUND(VLOOKUP($A1164+ROUND(LEFT(EQ$1133,2)/24,5),'[1]ОАО "АТС"'!$A$57:$F$800,3,FALSE)+HLOOKUP($DL$1131,'[1]Сбытовая надбавка'!$F$5:$H$6,2,FALSE),2)+'[1]Иные услуги'!$C$6+HLOOKUP($DR$1130,'[1]Услуги по передаче'!$G$5:$J$7,2,FALSE))</f>
        <v>4675.63</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45717</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4890.3600000000006</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4798.3100000000004</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4759.71</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4749.0600000000004</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4753.24</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4793.8999999999996</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4953.08</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4999.88</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4786.87</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4896.6900000000005</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4982.1400000000003</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4997.43</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4954.47</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4957.7299999999996</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4948.63</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4953.63</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4951.6000000000004</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4965.9400000000005</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5181.3899999999994</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5187.1399999999994</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5067.68</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5041.25</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4987.16</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4934.26</v>
      </c>
      <c r="ER1170" s="64"/>
      <c r="ES1170" s="64"/>
      <c r="ET1170" s="64"/>
      <c r="EU1170" s="64"/>
      <c r="EV1170" s="65"/>
    </row>
    <row r="1171" spans="1:152" s="29" customFormat="1" ht="15.75" customHeight="1" x14ac:dyDescent="0.2">
      <c r="A1171" s="60">
        <f>$A$102</f>
        <v>45718</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4847.16</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4764.37</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4718.71</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4710.7</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4733.55</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4768.7299999999996</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4899.8900000000003</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4969.1499999999996</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4727.6400000000003</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4827.12</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4908.13</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4919.82</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4937.8500000000004</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4928.87</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4926.8900000000003</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4895.74</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4904.72</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4938.41</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5087.49</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5119.34</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5096.72</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5055.5200000000004</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5072.6400000000003</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4974.37</v>
      </c>
      <c r="ER1171" s="64"/>
      <c r="ES1171" s="64"/>
      <c r="ET1171" s="64"/>
      <c r="EU1171" s="64"/>
      <c r="EV1171" s="65"/>
    </row>
    <row r="1172" spans="1:152" s="29" customFormat="1" ht="15.75" customHeight="1" x14ac:dyDescent="0.2">
      <c r="A1172" s="60">
        <f>$A$103</f>
        <v>45719</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4856.3500000000004</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4781.91</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4738.26</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4731.05</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4749.05</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4828.49</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5003.9400000000005</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5217.17</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4973.6400000000003</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5168.5200000000004</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5289.93</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5287.0599999999995</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5282.62</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5272.34</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5148.38</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5129.3500000000004</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5103.16</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5080.3999999999996</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5257.8600000000006</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5289.68</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5165.88</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5135.24</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5053.92</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4949.55</v>
      </c>
      <c r="ER1172" s="64"/>
      <c r="ES1172" s="64"/>
      <c r="ET1172" s="64"/>
      <c r="EU1172" s="64"/>
      <c r="EV1172" s="65"/>
    </row>
    <row r="1173" spans="1:152" s="29" customFormat="1" ht="15.75" customHeight="1" x14ac:dyDescent="0.2">
      <c r="A1173" s="60">
        <f>$A$104</f>
        <v>45720</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4786.6000000000004</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4725.4799999999996</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4689.54</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4686.58</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4710.1100000000006</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4760.45</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4914</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5059.6100000000006</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4853.1000000000004</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4963.08</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5013.84</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5009.1100000000006</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5015.99</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5017.63</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5021.84</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5004.05</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4985.88</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4990.28</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5078.93</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5072.84</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5055.2299999999996</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4983.6000000000004</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4976.5200000000004</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4809.41</v>
      </c>
      <c r="ER1173" s="64"/>
      <c r="ES1173" s="64"/>
      <c r="ET1173" s="64"/>
      <c r="EU1173" s="64"/>
      <c r="EV1173" s="65"/>
    </row>
    <row r="1174" spans="1:152" s="29" customFormat="1" ht="15.75" customHeight="1" x14ac:dyDescent="0.2">
      <c r="A1174" s="60">
        <f>$A$105</f>
        <v>45721</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4673.5600000000004</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4649.72</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4642.07</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4648.37</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4651.09</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4691.8900000000003</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4862.58</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5033.47</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4841.25</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4965.1400000000003</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5015.7</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5038.05</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5011.7299999999996</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5009.18</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5016.41</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5000.01</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4986.18</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4997.3600000000006</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5088.3999999999996</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5088.8</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5074.2700000000004</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4966.6900000000005</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4972.79</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4821.83</v>
      </c>
      <c r="ER1174" s="64"/>
      <c r="ES1174" s="64"/>
      <c r="ET1174" s="64"/>
      <c r="EU1174" s="64"/>
      <c r="EV1174" s="65"/>
    </row>
    <row r="1175" spans="1:152" s="29" customFormat="1" ht="15.75" customHeight="1" x14ac:dyDescent="0.2">
      <c r="A1175" s="60">
        <f>$A$106</f>
        <v>45722</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4792.2299999999996</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4755.84</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4729.01</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4723.34</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4731.96</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4780.3600000000006</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4983.16</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5186.24</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4857.51</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5214.12</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5341.6</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5372.05</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5366.4500000000007</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5359.41</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5341.71</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5301.0300000000007</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5260.9400000000005</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4995.5200000000004</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5100.5</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5143.1100000000006</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5361.5</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5234.7700000000004</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5110.2</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4947.78</v>
      </c>
      <c r="ER1175" s="64"/>
      <c r="ES1175" s="64"/>
      <c r="ET1175" s="64"/>
      <c r="EU1175" s="64"/>
      <c r="EV1175" s="65"/>
    </row>
    <row r="1176" spans="1:152" s="29" customFormat="1" ht="15.75" customHeight="1" x14ac:dyDescent="0.2">
      <c r="A1176" s="60">
        <f>$A$107</f>
        <v>45723</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4824.97</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4755.7700000000004</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4728.57</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4722.79</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4741.45</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4814.0600000000004</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5034.68</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5126.4400000000005</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4829.71</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5173.1000000000004</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5314.26</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5345.84</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5331.3899999999994</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5363.4400000000005</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5353.84</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5314.85</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5274.47</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5089.2299999999996</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5173</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5515.01</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5368.74</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5240.92</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5141.5300000000007</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4956.5600000000004</v>
      </c>
      <c r="ER1176" s="64"/>
      <c r="ES1176" s="64"/>
      <c r="ET1176" s="64"/>
      <c r="EU1176" s="64"/>
      <c r="EV1176" s="65"/>
    </row>
    <row r="1177" spans="1:152" s="29" customFormat="1" ht="15.75" customHeight="1" x14ac:dyDescent="0.2">
      <c r="A1177" s="60">
        <f>$A$108</f>
        <v>45724</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4857.32</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4806.24</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4776.7700000000004</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4767.37</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4775.6400000000003</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4811.41</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5028.46</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5305.15</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4755.68</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5022.6000000000004</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5186.12</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5217.3099999999995</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5222.3899999999994</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5239.2700000000004</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5186.6900000000005</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5172.5</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5175.8</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5262.47</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5544.18</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5454.96</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5293.8099999999995</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5192.3500000000004</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5132.0200000000004</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4988</v>
      </c>
      <c r="ER1177" s="64"/>
      <c r="ES1177" s="64"/>
      <c r="ET1177" s="64"/>
      <c r="EU1177" s="64"/>
      <c r="EV1177" s="65"/>
    </row>
    <row r="1178" spans="1:152" s="29" customFormat="1" ht="15.75" customHeight="1" x14ac:dyDescent="0.2">
      <c r="A1178" s="60">
        <f>$A$109</f>
        <v>45725</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4920.1000000000004</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4868.0200000000004</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4708.9799999999996</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4686.47</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4690.42</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4747.87</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4826.3900000000003</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4842.16</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4627.37</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4855.8900000000003</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4997.08</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5046.0600000000004</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5049.2700000000004</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5050.59</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5044.3500000000004</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5032.21</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5188.3999999999996</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5338.96</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4979.2299999999996</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5408.9400000000005</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5299.18</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5148.76</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5259.22</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5078.3999999999996</v>
      </c>
      <c r="ER1178" s="64"/>
      <c r="ES1178" s="64"/>
      <c r="ET1178" s="64"/>
      <c r="EU1178" s="64"/>
      <c r="EV1178" s="65"/>
    </row>
    <row r="1179" spans="1:152" s="29" customFormat="1" ht="15.75" customHeight="1" x14ac:dyDescent="0.2">
      <c r="A1179" s="60">
        <f>$A$110</f>
        <v>45726</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4851.29</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4805.6900000000005</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4736.83</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4729.1100000000006</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4741.34</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4808.54</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5037.07</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5441.63</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4836.0600000000004</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5000.4799999999996</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5032</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5350.07</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5040.2299999999996</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5061.84</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5383.63</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5079.87</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5313.01</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5383.3899999999994</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5147.3999999999996</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5209.2000000000007</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5414.0599999999995</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5249.15</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5265.96</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5047.1499999999996</v>
      </c>
      <c r="ER1179" s="64"/>
      <c r="ES1179" s="64"/>
      <c r="ET1179" s="64"/>
      <c r="EU1179" s="64"/>
      <c r="EV1179" s="65"/>
    </row>
    <row r="1180" spans="1:152" s="29" customFormat="1" ht="15.75" customHeight="1" x14ac:dyDescent="0.2">
      <c r="A1180" s="60">
        <f>$A$111</f>
        <v>45727</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4750.28</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4667.43</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4701.6000000000004</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4694.8500000000004</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4709.5</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4765.07</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4968.59</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5100.2700000000004</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4775.3100000000004</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5147.3600000000006</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4953.93</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4978.38</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4988.59</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4995.68</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5340.74</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5317.4500000000007</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5273.12</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5343.72</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5064.43</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5072.68</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5083.72</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5216.5200000000004</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5251.62</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5026.66</v>
      </c>
      <c r="ER1180" s="64"/>
      <c r="ES1180" s="64"/>
      <c r="ET1180" s="64"/>
      <c r="EU1180" s="64"/>
      <c r="EV1180" s="65"/>
    </row>
    <row r="1181" spans="1:152" s="29" customFormat="1" ht="15.75" customHeight="1" x14ac:dyDescent="0.2">
      <c r="A1181" s="60">
        <f>$A$112</f>
        <v>45728</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4691.3500000000004</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4664.1499999999996</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4656.83</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4652.12</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4673.2299999999996</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4694.2700000000004</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4787.91</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4900.17</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4718.1400000000003</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4806.07</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4818.54</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4819.1400000000003</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4790.88</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4781.62</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4759.49</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4748.58</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4731.53</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4730.08</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4817.1000000000004</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4847.62</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4816.3100000000004</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4732.13</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4876.08</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4742.47</v>
      </c>
      <c r="ER1181" s="64"/>
      <c r="ES1181" s="64"/>
      <c r="ET1181" s="64"/>
      <c r="EU1181" s="64"/>
      <c r="EV1181" s="65"/>
    </row>
    <row r="1182" spans="1:152" s="29" customFormat="1" ht="15.75" customHeight="1" x14ac:dyDescent="0.2">
      <c r="A1182" s="60">
        <f>$A$113</f>
        <v>45729</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4671.9400000000005</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4650.3</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4644.2</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4640.3100000000004</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4664.72</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4683.3999999999996</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4768.12</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4869.5600000000004</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4704.03</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4803.63</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4852.5200000000004</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4847.2299999999996</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4826.33</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4812.6100000000006</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4811.25</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4808.76</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4797.67</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4787.25</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4884.7700000000004</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4884.54</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4851.57</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4769.83</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4877.4799999999996</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4734.92</v>
      </c>
      <c r="ER1182" s="64"/>
      <c r="ES1182" s="64"/>
      <c r="ET1182" s="64"/>
      <c r="EU1182" s="64"/>
      <c r="EV1182" s="65"/>
    </row>
    <row r="1183" spans="1:152" s="29" customFormat="1" ht="15.75" customHeight="1" x14ac:dyDescent="0.2">
      <c r="A1183" s="60">
        <f>$A$114</f>
        <v>45730</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4673.24</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4654.8</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4648.57</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4648.59</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4671.1100000000006</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4680.96</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4753.58</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4879.8</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4703.88</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4800.55</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4810.9400000000005</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4811.34</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4773.12</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4763.16</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4756.46</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4747.63</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4730.66</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4730.4799999999996</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4842.12</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4873.47</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4838.1499999999996</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4769.21</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4896.8100000000004</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4772.71</v>
      </c>
      <c r="ER1183" s="64"/>
      <c r="ES1183" s="64"/>
      <c r="ET1183" s="64"/>
      <c r="EU1183" s="64"/>
      <c r="EV1183" s="65"/>
    </row>
    <row r="1184" spans="1:152" s="29" customFormat="1" ht="15.75" customHeight="1" x14ac:dyDescent="0.2">
      <c r="A1184" s="60">
        <f>$A$115</f>
        <v>45731</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4711.96</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4666.8900000000003</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4635.6000000000004</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4630.33</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4687.7299999999996</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4685.2299999999996</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4654.29</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4728.33</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4628.49</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4628.8600000000006</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4646.7</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4656.25</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4642.87</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4629.1900000000005</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4629.75</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4630.62</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4630.45</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4630.5</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4662.96</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4707.68</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4649.2700000000004</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4625.79</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4858.03</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4744.92</v>
      </c>
      <c r="ER1184" s="64"/>
      <c r="ES1184" s="64"/>
      <c r="ET1184" s="64"/>
      <c r="EU1184" s="64"/>
      <c r="EV1184" s="65"/>
    </row>
    <row r="1185" spans="1:152" s="29" customFormat="1" ht="15.75" customHeight="1" x14ac:dyDescent="0.2">
      <c r="A1185" s="60">
        <f>$A$116</f>
        <v>45732</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4645.8</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4630.99</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4631.13</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4631.16</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4634.57</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4633.68</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4630.17</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4629.84</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4630.08</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4629.93</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4630.03</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4629.91</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4630.09</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4630.12</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4630.59</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4631.0200000000004</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4631.07</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4631.07</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4648.8</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4672.28</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4653.4799999999996</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4627.2</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4738.16</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4671.04</v>
      </c>
      <c r="ER1185" s="64"/>
      <c r="ES1185" s="64"/>
      <c r="ET1185" s="64"/>
      <c r="EU1185" s="64"/>
      <c r="EV1185" s="65"/>
    </row>
    <row r="1186" spans="1:152" s="29" customFormat="1" ht="15.75" customHeight="1" x14ac:dyDescent="0.2">
      <c r="A1186" s="60">
        <f>$A$117</f>
        <v>45733</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4654.92</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4638.78</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4632.93</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4631.1400000000003</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4643.88</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4653.84</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4675.62</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4815.6000000000004</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4629.8900000000003</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4697.9799999999996</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4724.1900000000005</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4710.3600000000006</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4671.41</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4663.96</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4646.3100000000004</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4638.01</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4641.0200000000004</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4648.24</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4739</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4773.4400000000005</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4720.28</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4627.1900000000005</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4813.92</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4732.9400000000005</v>
      </c>
      <c r="ER1186" s="64"/>
      <c r="ES1186" s="64"/>
      <c r="ET1186" s="64"/>
      <c r="EU1186" s="64"/>
      <c r="EV1186" s="65"/>
    </row>
    <row r="1187" spans="1:152" s="29" customFormat="1" ht="15.75" customHeight="1" x14ac:dyDescent="0.2">
      <c r="A1187" s="60">
        <f>$A$118</f>
        <v>45734</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4712.38</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4662.7700000000004</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4654.63</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4646.13</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4674.2299999999996</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4686.58</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4734.1900000000005</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4836.1100000000006</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4635.47</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4714.05</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4739.72</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4730.34</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4693.3900000000003</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4688.09</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4671.8500000000004</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4655.76</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4660.07</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4664.42</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4742.41</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4786.63</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4739.62</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4656.4400000000005</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4731.0200000000004</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4652.97</v>
      </c>
      <c r="ER1187" s="64"/>
      <c r="ES1187" s="64"/>
      <c r="ET1187" s="64"/>
      <c r="EU1187" s="64"/>
      <c r="EV1187" s="65"/>
    </row>
    <row r="1188" spans="1:152" s="29" customFormat="1" ht="15.75" customHeight="1" x14ac:dyDescent="0.2">
      <c r="A1188" s="60">
        <f>$A$119</f>
        <v>45735</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4639.8500000000004</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4637.3999999999996</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4635.6100000000006</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4634.62</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4636.8</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4707.51</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4763.54</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4848.88</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4681.29</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4772.01</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4811.4799999999996</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4806.6100000000006</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4788.8600000000006</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4774.6100000000006</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4772.1400000000003</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4770.9400000000005</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4762.51</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4757.82</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4841.79</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4840.37</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4806.92</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4729.59</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4810.87</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4749.6499999999996</v>
      </c>
      <c r="ER1188" s="64"/>
      <c r="ES1188" s="64"/>
      <c r="ET1188" s="64"/>
      <c r="EU1188" s="64"/>
      <c r="EV1188" s="65"/>
    </row>
    <row r="1189" spans="1:152" s="29" customFormat="1" ht="15.75" customHeight="1" x14ac:dyDescent="0.2">
      <c r="A1189" s="60">
        <f>$A$120</f>
        <v>45736</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4663.66</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4639.75</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4630.51</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4630.55</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4672.32</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4651.6400000000003</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4681.66</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4840</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4656.51</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4758.9799999999996</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4762.1400000000003</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4751.4799999999996</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4721.28</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4726.59</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4725.78</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4739.1100000000006</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4731.09</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4715.6499999999996</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4811.13</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4861.83</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4820.24</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4748.09</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4811.3100000000004</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4706.22</v>
      </c>
      <c r="ER1189" s="64"/>
      <c r="ES1189" s="64"/>
      <c r="ET1189" s="64"/>
      <c r="EU1189" s="64"/>
      <c r="EV1189" s="65"/>
    </row>
    <row r="1190" spans="1:152" s="29" customFormat="1" ht="15.75" customHeight="1" x14ac:dyDescent="0.2">
      <c r="A1190" s="60">
        <f>$A$121</f>
        <v>45737</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4661.58</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4636.91</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4631.21</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4631.16</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4644.84</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4646.51</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4674.43</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4817.03</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4649.74</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4744.7</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4777.09</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4756.99</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4731.45</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4736.8100000000004</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4741.3500000000004</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4750.1400000000003</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4751.07</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4787.6499999999996</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4876.82</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4854.82</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4831.41</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4736.5200000000004</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4857.1900000000005</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4728.3999999999996</v>
      </c>
      <c r="ER1190" s="64"/>
      <c r="ES1190" s="64"/>
      <c r="ET1190" s="64"/>
      <c r="EU1190" s="64"/>
      <c r="EV1190" s="65"/>
    </row>
    <row r="1191" spans="1:152" s="29" customFormat="1" ht="15.75" customHeight="1" x14ac:dyDescent="0.2">
      <c r="A1191" s="60">
        <f>$A$122</f>
        <v>45738</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4662.28</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4632.66</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4630.97</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4631.0600000000004</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4646.1400000000003</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4638.93</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4630.63</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4671.33</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4630.38</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4644.3999999999996</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4687.45</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4693.2</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4680.8900000000003</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4675.04</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4630.75</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4630.8999999999996</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4630.91</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4630.8900000000003</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4626.8</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4628.7299999999996</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4729.45</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4634.6100000000006</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4840.67</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4732.91</v>
      </c>
      <c r="ER1191" s="64"/>
      <c r="ES1191" s="64"/>
      <c r="ET1191" s="64"/>
      <c r="EU1191" s="64"/>
      <c r="EV1191" s="65"/>
    </row>
    <row r="1192" spans="1:152" s="29" customFormat="1" ht="15.75" customHeight="1" x14ac:dyDescent="0.2">
      <c r="A1192" s="60">
        <f>$A$123</f>
        <v>45739</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4659.41</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4630.9799999999996</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4631.18</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4631.1100000000006</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4637.7299999999996</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4630.9400000000005</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4630.17</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4629.67</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4629.7299999999996</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4629.9799999999996</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4630.18</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4630.13</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4630.18</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4630.2700000000004</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4630.6499999999996</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4630.66</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4630.8</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4630.8600000000006</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4626.53</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4628.04</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4627.97</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4646.08</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4813.3</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4725.83</v>
      </c>
      <c r="ER1192" s="64"/>
      <c r="ES1192" s="64"/>
      <c r="ET1192" s="64"/>
      <c r="EU1192" s="64"/>
      <c r="EV1192" s="65"/>
    </row>
    <row r="1193" spans="1:152" s="29" customFormat="1" ht="15.75" customHeight="1" x14ac:dyDescent="0.2">
      <c r="A1193" s="60">
        <f>$A$124</f>
        <v>45740</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4646.57</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4631.4400000000005</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4631.57</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4631.18</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4636.51</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4639.17</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4653.7</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4774.5600000000004</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4630.51</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4730.54</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4687.01</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4685.1400000000003</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4767.6100000000006</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4774.5600000000004</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4787.2700000000004</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4792.43</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4794.17</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4782.3500000000004</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4849.8999999999996</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4866.18</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4822.95</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4735.41</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4782.25</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4694.8</v>
      </c>
      <c r="ER1193" s="64"/>
      <c r="ES1193" s="64"/>
      <c r="ET1193" s="64"/>
      <c r="EU1193" s="64"/>
      <c r="EV1193" s="65"/>
    </row>
    <row r="1194" spans="1:152" s="29" customFormat="1" ht="15.75" customHeight="1" x14ac:dyDescent="0.2">
      <c r="A1194" s="60">
        <f>$A$125</f>
        <v>45741</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4634.5200000000004</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4631.6000000000004</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4631.68</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4631.67</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4631.4400000000005</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4631.33</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4636.05</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4748.3999999999996</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4630.3999999999996</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4701.46</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4664.25</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4663.63</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4758.43</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4765.1100000000006</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4775.3999999999996</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4780.5200000000004</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4777.3900000000003</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4769.24</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4851.4799999999996</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4833.92</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4786.1100000000006</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4695.33</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4775.3100000000004</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4695.3</v>
      </c>
      <c r="ER1194" s="64"/>
      <c r="ES1194" s="64"/>
      <c r="ET1194" s="64"/>
      <c r="EU1194" s="64"/>
      <c r="EV1194" s="65"/>
    </row>
    <row r="1195" spans="1:152" s="29" customFormat="1" ht="15.75" customHeight="1" x14ac:dyDescent="0.2">
      <c r="A1195" s="60">
        <f>$A$126</f>
        <v>45742</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4653.79</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4633.8100000000004</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4632.41</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4631.6900000000005</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4646.54</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4648.7299999999996</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4676.8900000000003</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4837.6499999999996</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4656.3600000000006</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4764.3</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4723.0200000000004</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4729.32</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4826.37</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4827.8900000000003</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4842.4799999999996</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4843.68</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4843.4400000000005</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4834.28</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4923.22</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4906.51</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4871.68</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4791</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4903.22</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4752.93</v>
      </c>
      <c r="ER1195" s="64"/>
      <c r="ES1195" s="64"/>
      <c r="ET1195" s="64"/>
      <c r="EU1195" s="64"/>
      <c r="EV1195" s="65"/>
    </row>
    <row r="1196" spans="1:152" s="29" customFormat="1" ht="15.75" customHeight="1" x14ac:dyDescent="0.2">
      <c r="A1196" s="60">
        <f>$A$127</f>
        <v>45743</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4653.58</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4631.29</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4631.47</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4631.42</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4641.8999999999996</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4641.1100000000006</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4659.5200000000004</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4812.47</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4629.5</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4688.9799999999996</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4706.9400000000005</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4713.46</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4766.95</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4785.6900000000005</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4825.1900000000005</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4832.53</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4829.8</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4818.8600000000006</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4907.12</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4885.8900000000003</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4848.9799999999996</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4760.62</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4891.7700000000004</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4741.88</v>
      </c>
      <c r="ER1196" s="64"/>
      <c r="ES1196" s="64"/>
      <c r="ET1196" s="64"/>
      <c r="EU1196" s="64"/>
      <c r="EV1196" s="65"/>
    </row>
    <row r="1197" spans="1:152" s="29" customFormat="1" ht="15.75" customHeight="1" x14ac:dyDescent="0.2">
      <c r="A1197" s="60">
        <f>$A$128</f>
        <v>45744</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4643.1400000000003</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4631.1900000000005</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4631.3600000000006</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4631.38</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4631.33</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4631.2</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4638.3500000000004</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4779.63</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4630.26</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4661.34</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4679.88</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4685.09</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4736.22</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4752.4400000000005</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4787.5200000000004</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4794.26</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4794.21</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4788.6499999999996</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4864.8600000000006</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4840.03</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4808.25</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4721.3999999999996</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4827.63</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4702.1100000000006</v>
      </c>
      <c r="ER1197" s="64"/>
      <c r="ES1197" s="64"/>
      <c r="ET1197" s="64"/>
      <c r="EU1197" s="64"/>
      <c r="EV1197" s="65"/>
    </row>
    <row r="1198" spans="1:152" s="29" customFormat="1" ht="15.75" customHeight="1" x14ac:dyDescent="0.2">
      <c r="A1198" s="60">
        <f>$A$129</f>
        <v>45745</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4649.24</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4631.3999999999996</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4631.49</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4631.47</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4638.54</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4636.79</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4630.8</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4652.51</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4630.67</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4634.3500000000004</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4670.26</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4674.82</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4664.8600000000006</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4660.26</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4631.08</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4631.1499999999996</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4631.2</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4630.68</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4628.05</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4627.79</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4695.43</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4627.87</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4757.0600000000004</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4678.99</v>
      </c>
      <c r="ER1198" s="64"/>
      <c r="ES1198" s="64"/>
      <c r="ET1198" s="64"/>
      <c r="EU1198" s="64"/>
      <c r="EV1198" s="65"/>
    </row>
    <row r="1199" spans="1:152" s="29" customFormat="1" ht="15.75" customHeight="1" x14ac:dyDescent="0.2">
      <c r="A1199" s="60">
        <f>$A$130</f>
        <v>45746</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4650.3500000000004</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4630.83</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4630.93</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4631.0600000000004</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4635.55</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4630.84</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4629.8</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4629.76</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4630.22</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4630.53</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4630.58</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4630.6400000000003</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4630.68</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4630.8900000000003</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4630.84</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4631.04</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4631.04</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4631.1000000000004</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4628.66</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4627.2</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4629.59</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4651.68</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4805.97</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4686.34</v>
      </c>
      <c r="ER1199" s="64"/>
      <c r="ES1199" s="64"/>
      <c r="ET1199" s="64"/>
      <c r="EU1199" s="64"/>
      <c r="EV1199" s="65"/>
    </row>
    <row r="1200" spans="1:152" s="29" customFormat="1" ht="15.75" customHeight="1" x14ac:dyDescent="0.2">
      <c r="A1200" s="60">
        <f>$A$131</f>
        <v>45747</v>
      </c>
      <c r="B1200" s="61"/>
      <c r="C1200" s="61"/>
      <c r="D1200" s="61"/>
      <c r="E1200" s="61"/>
      <c r="F1200" s="61"/>
      <c r="G1200" s="61"/>
      <c r="H1200" s="62"/>
      <c r="I1200" s="63">
        <f>IF($A1200="-","-",ROUND(VLOOKUP($A1200+ROUND(LEFT(I$1169,1)/24,5),'[1]ОАО "АТС"'!$A$57:$F$800,3,FALSE)+HLOOKUP($DL$1167,'[1]Сбытовая надбавка'!$F$5:$H$6,2,FALSE),2)+'[1]Иные услуги'!$C$6+HLOOKUP($DR$1166,'[1]Услуги по передаче'!$G$5:$J$7,2,FALSE))</f>
        <v>4665.87</v>
      </c>
      <c r="J1200" s="64"/>
      <c r="K1200" s="64"/>
      <c r="L1200" s="64"/>
      <c r="M1200" s="64"/>
      <c r="N1200" s="65"/>
      <c r="O1200" s="63">
        <f>IF($A1200="-","-",ROUND(VLOOKUP($A1200+ROUND(LEFT(O$1169,1)/24,5),'[1]ОАО "АТС"'!$A$57:$F$800,3,FALSE)+HLOOKUP($DL$1167,'[1]Сбытовая надбавка'!$F$5:$H$6,2,FALSE),2)+'[1]Иные услуги'!$C$6+HLOOKUP($DR$1166,'[1]Услуги по передаче'!$G$5:$J$7,2,FALSE))</f>
        <v>4631.04</v>
      </c>
      <c r="P1200" s="64"/>
      <c r="Q1200" s="64"/>
      <c r="R1200" s="64"/>
      <c r="S1200" s="64"/>
      <c r="T1200" s="65"/>
      <c r="U1200" s="63">
        <f>IF($A1200="-","-",ROUND(VLOOKUP($A1200+ROUND(LEFT(U$1169,1)/24,5),'[1]ОАО "АТС"'!$A$57:$F$800,3,FALSE)+HLOOKUP($DL$1167,'[1]Сбытовая надбавка'!$F$5:$H$6,2,FALSE),2)+'[1]Иные услуги'!$C$6+HLOOKUP($DR$1166,'[1]Услуги по передаче'!$G$5:$J$7,2,FALSE))</f>
        <v>4631.28</v>
      </c>
      <c r="V1200" s="64"/>
      <c r="W1200" s="64"/>
      <c r="X1200" s="64"/>
      <c r="Y1200" s="64"/>
      <c r="Z1200" s="65"/>
      <c r="AA1200" s="63">
        <f>IF($A1200="-","-",ROUND(VLOOKUP($A1200+ROUND(LEFT(AA$1169,1)/24,5),'[1]ОАО "АТС"'!$A$57:$F$800,3,FALSE)+HLOOKUP($DL$1167,'[1]Сбытовая надбавка'!$F$5:$H$6,2,FALSE),2)+'[1]Иные услуги'!$C$6+HLOOKUP($DR$1166,'[1]Услуги по передаче'!$G$5:$J$7,2,FALSE))</f>
        <v>4631.32</v>
      </c>
      <c r="AB1200" s="64"/>
      <c r="AC1200" s="64"/>
      <c r="AD1200" s="64"/>
      <c r="AE1200" s="64"/>
      <c r="AF1200" s="65"/>
      <c r="AG1200" s="63">
        <f>IF($A1200="-","-",ROUND(VLOOKUP($A1200+ROUND(LEFT(AG$1169,1)/24,5),'[1]ОАО "АТС"'!$A$57:$F$800,3,FALSE)+HLOOKUP($DL$1167,'[1]Сбытовая надбавка'!$F$5:$H$6,2,FALSE),2)+'[1]Иные услуги'!$C$6+HLOOKUP($DR$1166,'[1]Услуги по передаче'!$G$5:$J$7,2,FALSE))</f>
        <v>4637.09</v>
      </c>
      <c r="AH1200" s="64"/>
      <c r="AI1200" s="64"/>
      <c r="AJ1200" s="64"/>
      <c r="AK1200" s="64"/>
      <c r="AL1200" s="65"/>
      <c r="AM1200" s="63">
        <f>IF($A1200="-","-",ROUND(VLOOKUP($A1200+ROUND(LEFT(AM$1169,1)/24,5),'[1]ОАО "АТС"'!$A$57:$F$800,3,FALSE)+HLOOKUP($DL$1167,'[1]Сбытовая надбавка'!$F$5:$H$6,2,FALSE),2)+'[1]Иные услуги'!$C$6+HLOOKUP($DR$1166,'[1]Услуги по передаче'!$G$5:$J$7,2,FALSE))</f>
        <v>4633.33</v>
      </c>
      <c r="AN1200" s="64"/>
      <c r="AO1200" s="64"/>
      <c r="AP1200" s="64"/>
      <c r="AQ1200" s="64"/>
      <c r="AR1200" s="65"/>
      <c r="AS1200" s="63">
        <f>IF($A1200="-","-",ROUND(VLOOKUP($A1200+ROUND(LEFT(AS$1169,1)/24,5),'[1]ОАО "АТС"'!$A$57:$F$800,3,FALSE)+HLOOKUP($DL$1167,'[1]Сбытовая надбавка'!$F$5:$H$6,2,FALSE),2)+'[1]Иные услуги'!$C$6+HLOOKUP($DR$1166,'[1]Услуги по передаче'!$G$5:$J$7,2,FALSE))</f>
        <v>4630.21</v>
      </c>
      <c r="AT1200" s="64"/>
      <c r="AU1200" s="64"/>
      <c r="AV1200" s="64"/>
      <c r="AW1200" s="64"/>
      <c r="AX1200" s="65"/>
      <c r="AY1200" s="63">
        <f>IF($A1200="-","-",ROUND(VLOOKUP($A1200+ROUND(LEFT(AY$1169,1)/24,5),'[1]ОАО "АТС"'!$A$57:$F$800,3,FALSE)+HLOOKUP($DL$1167,'[1]Сбытовая надбавка'!$F$5:$H$6,2,FALSE),2)+'[1]Иные услуги'!$C$6+HLOOKUP($DR$1166,'[1]Услуги по передаче'!$G$5:$J$7,2,FALSE))</f>
        <v>4674.7299999999996</v>
      </c>
      <c r="AZ1200" s="64"/>
      <c r="BA1200" s="64"/>
      <c r="BB1200" s="64"/>
      <c r="BC1200" s="64"/>
      <c r="BD1200" s="65"/>
      <c r="BE1200" s="63">
        <f>IF($A1200="-","-",ROUND(VLOOKUP($A1200+ROUND(LEFT(BE$1169,1)/24,5),'[1]ОАО "АТС"'!$A$57:$F$800,3,FALSE)+HLOOKUP($DL$1167,'[1]Сбытовая надбавка'!$F$5:$H$6,2,FALSE),2)+'[1]Иные услуги'!$C$6+HLOOKUP($DR$1166,'[1]Услуги по передаче'!$G$5:$J$7,2,FALSE))</f>
        <v>4630.21</v>
      </c>
      <c r="BF1200" s="64"/>
      <c r="BG1200" s="64"/>
      <c r="BH1200" s="64"/>
      <c r="BI1200" s="64"/>
      <c r="BJ1200" s="65"/>
      <c r="BK1200" s="63">
        <f>IF($A1200="-","-",ROUND(VLOOKUP($A1200+ROUND(LEFT(BK$1169,1)/24,5),'[1]ОАО "АТС"'!$A$57:$F$800,3,FALSE)+HLOOKUP($DL$1167,'[1]Сбытовая надбавка'!$F$5:$H$6,2,FALSE),2)+'[1]Иные услуги'!$C$6+HLOOKUP($DR$1166,'[1]Услуги по передаче'!$G$5:$J$7,2,FALSE))</f>
        <v>4634.74</v>
      </c>
      <c r="BL1200" s="64"/>
      <c r="BM1200" s="64"/>
      <c r="BN1200" s="64"/>
      <c r="BO1200" s="64"/>
      <c r="BP1200" s="65"/>
      <c r="BQ1200" s="63">
        <f>IF($A1200="-","-",ROUND(VLOOKUP($A1200+ROUND(LEFT(BQ$1169,2)/24,5),'[1]ОАО "АТС"'!$A$57:$F$800,3,FALSE)+HLOOKUP($DL$1167,'[1]Сбытовая надбавка'!$F$5:$H$6,2,FALSE),2)+'[1]Иные услуги'!$C$6+HLOOKUP($DR$1166,'[1]Услуги по передаче'!$G$5:$J$7,2,FALSE))</f>
        <v>4682.43</v>
      </c>
      <c r="BR1200" s="64"/>
      <c r="BS1200" s="64"/>
      <c r="BT1200" s="64"/>
      <c r="BU1200" s="64"/>
      <c r="BV1200" s="65"/>
      <c r="BW1200" s="63">
        <f>IF($A1200="-","-",ROUND(VLOOKUP($A1200+ROUND(LEFT(BW$1169,2)/24,5),'[1]ОАО "АТС"'!$A$57:$F$800,3,FALSE)+HLOOKUP($DL$1167,'[1]Сбытовая надбавка'!$F$5:$H$6,2,FALSE),2)+'[1]Иные услуги'!$C$6+HLOOKUP($DR$1166,'[1]Услуги по передаче'!$G$5:$J$7,2,FALSE))</f>
        <v>4688.18</v>
      </c>
      <c r="BX1200" s="64"/>
      <c r="BY1200" s="64"/>
      <c r="BZ1200" s="64"/>
      <c r="CA1200" s="64"/>
      <c r="CB1200" s="65"/>
      <c r="CC1200" s="63">
        <f>IF($A1200="-","-",ROUND(VLOOKUP($A1200+ROUND(LEFT(CC$1169,2)/24,5),'[1]ОАО "АТС"'!$A$57:$F$800,3,FALSE)+HLOOKUP($DL$1167,'[1]Сбытовая надбавка'!$F$5:$H$6,2,FALSE),2)+'[1]Иные услуги'!$C$6+HLOOKUP($DR$1166,'[1]Услуги по передаче'!$G$5:$J$7,2,FALSE))</f>
        <v>4675.3900000000003</v>
      </c>
      <c r="CD1200" s="64"/>
      <c r="CE1200" s="64"/>
      <c r="CF1200" s="64"/>
      <c r="CG1200" s="64"/>
      <c r="CH1200" s="65"/>
      <c r="CI1200" s="63">
        <f>IF($A1200="-","-",ROUND(VLOOKUP($A1200+ROUND(LEFT(CI$1169,2)/24,5),'[1]ОАО "АТС"'!$A$57:$F$800,3,FALSE)+HLOOKUP($DL$1167,'[1]Сбытовая надбавка'!$F$5:$H$6,2,FALSE),2)+'[1]Иные услуги'!$C$6+HLOOKUP($DR$1166,'[1]Услуги по передаче'!$G$5:$J$7,2,FALSE))</f>
        <v>4668.68</v>
      </c>
      <c r="CJ1200" s="64"/>
      <c r="CK1200" s="64"/>
      <c r="CL1200" s="64"/>
      <c r="CM1200" s="64"/>
      <c r="CN1200" s="65"/>
      <c r="CO1200" s="63">
        <f>IF($A1200="-","-",ROUND(VLOOKUP($A1200+ROUND(LEFT(CO$1169,2)/24,5),'[1]ОАО "АТС"'!$A$57:$F$800,3,FALSE)+HLOOKUP($DL$1167,'[1]Сбытовая надбавка'!$F$5:$H$6,2,FALSE),2)+'[1]Иные услуги'!$C$6+HLOOKUP($DR$1166,'[1]Услуги по передаче'!$G$5:$J$7,2,FALSE))</f>
        <v>4629.68</v>
      </c>
      <c r="CP1200" s="64"/>
      <c r="CQ1200" s="64"/>
      <c r="CR1200" s="64"/>
      <c r="CS1200" s="64"/>
      <c r="CT1200" s="65"/>
      <c r="CU1200" s="63">
        <f>IF($A1200="-","-",ROUND(VLOOKUP($A1200+ROUND(LEFT(CU$1169,2)/24,5),'[1]ОАО "АТС"'!$A$57:$F$800,3,FALSE)+HLOOKUP($DL$1167,'[1]Сбытовая надбавка'!$F$5:$H$6,2,FALSE),2)+'[1]Иные услуги'!$C$6+HLOOKUP($DR$1166,'[1]Услуги по передаче'!$G$5:$J$7,2,FALSE))</f>
        <v>4629.5</v>
      </c>
      <c r="CV1200" s="64"/>
      <c r="CW1200" s="64"/>
      <c r="CX1200" s="64"/>
      <c r="CY1200" s="64"/>
      <c r="CZ1200" s="65"/>
      <c r="DA1200" s="63">
        <f>IF($A1200="-","-",ROUND(VLOOKUP($A1200+ROUND(LEFT(DA$1169,2)/24,5),'[1]ОАО "АТС"'!$A$57:$F$800,3,FALSE)+HLOOKUP($DL$1167,'[1]Сбытовая надбавка'!$F$5:$H$6,2,FALSE),2)+'[1]Иные услуги'!$C$6+HLOOKUP($DR$1166,'[1]Услуги по передаче'!$G$5:$J$7,2,FALSE))</f>
        <v>4629.93</v>
      </c>
      <c r="DB1200" s="64"/>
      <c r="DC1200" s="64"/>
      <c r="DD1200" s="64"/>
      <c r="DE1200" s="64"/>
      <c r="DF1200" s="65"/>
      <c r="DG1200" s="63">
        <f>IF($A1200="-","-",ROUND(VLOOKUP($A1200+ROUND(LEFT(DG$1169,2)/24,5),'[1]ОАО "АТС"'!$A$57:$F$800,3,FALSE)+HLOOKUP($DL$1167,'[1]Сбытовая надбавка'!$F$5:$H$6,2,FALSE),2)+'[1]Иные услуги'!$C$6+HLOOKUP($DR$1166,'[1]Услуги по передаче'!$G$5:$J$7,2,FALSE))</f>
        <v>4630.53</v>
      </c>
      <c r="DH1200" s="64"/>
      <c r="DI1200" s="64"/>
      <c r="DJ1200" s="64"/>
      <c r="DK1200" s="64"/>
      <c r="DL1200" s="65"/>
      <c r="DM1200" s="63">
        <f>IF($A1200="-","-",ROUND(VLOOKUP($A1200+ROUND(LEFT(DM$1169,2)/24,5),'[1]ОАО "АТС"'!$A$57:$F$800,3,FALSE)+HLOOKUP($DL$1167,'[1]Сбытовая надбавка'!$F$5:$H$6,2,FALSE),2)+'[1]Иные услуги'!$C$6+HLOOKUP($DR$1166,'[1]Услуги по передаче'!$G$5:$J$7,2,FALSE))</f>
        <v>4628.25</v>
      </c>
      <c r="DN1200" s="64"/>
      <c r="DO1200" s="64"/>
      <c r="DP1200" s="64"/>
      <c r="DQ1200" s="64"/>
      <c r="DR1200" s="65"/>
      <c r="DS1200" s="63">
        <f>IF($A1200="-","-",ROUND(VLOOKUP($A1200+ROUND(LEFT(DS$1169,2)/24,5),'[1]ОАО "АТС"'!$A$57:$F$800,3,FALSE)+HLOOKUP($DL$1167,'[1]Сбытовая надбавка'!$F$5:$H$6,2,FALSE),2)+'[1]Иные услуги'!$C$6+HLOOKUP($DR$1166,'[1]Услуги по передаче'!$G$5:$J$7,2,FALSE))</f>
        <v>4627.6499999999996</v>
      </c>
      <c r="DT1200" s="64"/>
      <c r="DU1200" s="64"/>
      <c r="DV1200" s="64"/>
      <c r="DW1200" s="64"/>
      <c r="DX1200" s="65"/>
      <c r="DY1200" s="63">
        <f>IF($A1200="-","-",ROUND(VLOOKUP($A1200+ROUND(LEFT(DY$1169,2)/24,5),'[1]ОАО "АТС"'!$A$57:$F$800,3,FALSE)+HLOOKUP($DL$1167,'[1]Сбытовая надбавка'!$F$5:$H$6,2,FALSE),2)+'[1]Иные услуги'!$C$6+HLOOKUP($DR$1166,'[1]Услуги по передаче'!$G$5:$J$7,2,FALSE))</f>
        <v>4708.5</v>
      </c>
      <c r="DZ1200" s="64"/>
      <c r="EA1200" s="64"/>
      <c r="EB1200" s="64"/>
      <c r="EC1200" s="64"/>
      <c r="ED1200" s="65"/>
      <c r="EE1200" s="63">
        <f>IF($A1200="-","-",ROUND(VLOOKUP($A1200+ROUND(LEFT(EE$1169,2)/24,5),'[1]ОАО "АТС"'!$A$57:$F$800,3,FALSE)+HLOOKUP($DL$1167,'[1]Сбытовая надбавка'!$F$5:$H$6,2,FALSE),2)+'[1]Иные услуги'!$C$6+HLOOKUP($DR$1166,'[1]Услуги по передаче'!$G$5:$J$7,2,FALSE))</f>
        <v>4628.72</v>
      </c>
      <c r="EF1200" s="64"/>
      <c r="EG1200" s="64"/>
      <c r="EH1200" s="64"/>
      <c r="EI1200" s="64"/>
      <c r="EJ1200" s="65"/>
      <c r="EK1200" s="63">
        <f>IF($A1200="-","-",ROUND(VLOOKUP($A1200+ROUND(LEFT(EK$1169,2)/24,5),'[1]ОАО "АТС"'!$A$57:$F$800,3,FALSE)+HLOOKUP($DL$1167,'[1]Сбытовая надбавка'!$F$5:$H$6,2,FALSE),2)+'[1]Иные услуги'!$C$6+HLOOKUP($DR$1166,'[1]Услуги по передаче'!$G$5:$J$7,2,FALSE))</f>
        <v>4820.6900000000005</v>
      </c>
      <c r="EL1200" s="64"/>
      <c r="EM1200" s="64"/>
      <c r="EN1200" s="64"/>
      <c r="EO1200" s="64"/>
      <c r="EP1200" s="65"/>
      <c r="EQ1200" s="63">
        <f>IF($A1200="-","-",ROUND(VLOOKUP($A1200+ROUND(LEFT(EQ$1169,2)/24,5),'[1]ОАО "АТС"'!$A$57:$F$800,3,FALSE)+HLOOKUP($DL$1167,'[1]Сбытовая надбавка'!$F$5:$H$6,2,FALSE),2)+'[1]Иные услуги'!$C$6+HLOOKUP($DR$1166,'[1]Услуги по передаче'!$G$5:$J$7,2,FALSE))</f>
        <v>4675.63</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45717</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6036.3099999999995</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5944.26</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5905.66</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5895.01</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5899.1900000000005</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5939.85</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6099.0300000000007</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6145.83</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5932.82</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6042.64</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6128.09</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6143.38</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6100.42</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6103.68</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6094.58</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6099.58</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6097.55</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6111.89</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6327.34</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6333.09</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6213.63</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6187.2000000000007</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6133.1100000000006</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6080.21</v>
      </c>
      <c r="ER1206" s="64"/>
      <c r="ES1206" s="64"/>
      <c r="ET1206" s="64"/>
      <c r="EU1206" s="64"/>
      <c r="EV1206" s="65"/>
    </row>
    <row r="1207" spans="1:152" s="29" customFormat="1" ht="15.75" customHeight="1" x14ac:dyDescent="0.2">
      <c r="A1207" s="60">
        <f>$A$102</f>
        <v>45718</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5993.1100000000006</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5910.32</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5864.66</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5856.65</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5879.5</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5914.68</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6045.84</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6115.1</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5873.59</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5973.07</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6054.08</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6065.77</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6083.8</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6074.82</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6072.84</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6041.6900000000005</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6050.67</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6084.3600000000006</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6233.4400000000005</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6265.29</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6242.67</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6201.47</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6218.59</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6120.32</v>
      </c>
      <c r="ER1207" s="64"/>
      <c r="ES1207" s="64"/>
      <c r="ET1207" s="64"/>
      <c r="EU1207" s="64"/>
      <c r="EV1207" s="65"/>
    </row>
    <row r="1208" spans="1:152" s="29" customFormat="1" ht="15.75" customHeight="1" x14ac:dyDescent="0.2">
      <c r="A1208" s="60">
        <f>$A$103</f>
        <v>45719</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6002.3</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5927.8600000000006</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5884.21</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5877</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5895</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5974.4400000000005</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6149.89</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6363.1200000000008</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6119.59</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6314.47</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6435.88</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6433.01</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6428.57</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6418.29</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6294.33</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6275.3</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6249.1100000000006</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6226.35</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6403.8099999999995</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6435.63</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6311.83</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6281.1900000000005</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6199.8700000000008</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6095.5</v>
      </c>
      <c r="ER1208" s="64"/>
      <c r="ES1208" s="64"/>
      <c r="ET1208" s="64"/>
      <c r="EU1208" s="64"/>
      <c r="EV1208" s="65"/>
    </row>
    <row r="1209" spans="1:152" s="29" customFormat="1" ht="15.75" customHeight="1" x14ac:dyDescent="0.2">
      <c r="A1209" s="60">
        <f>$A$104</f>
        <v>45720</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5932.55</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5871.43</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5835.49</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5832.5300000000007</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5856.0599999999995</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5906.4</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6059.9500000000007</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6205.5599999999995</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5999.05</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6109.0300000000007</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6159.79</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6155.0599999999995</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6161.9400000000005</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6163.58</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6167.79</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6150</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6131.83</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6136.23</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6224.88</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6218.79</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6201.18</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6129.55</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6122.47</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5955.3600000000006</v>
      </c>
      <c r="ER1209" s="64"/>
      <c r="ES1209" s="64"/>
      <c r="ET1209" s="64"/>
      <c r="EU1209" s="64"/>
      <c r="EV1209" s="65"/>
    </row>
    <row r="1210" spans="1:152" s="29" customFormat="1" ht="15.75" customHeight="1" x14ac:dyDescent="0.2">
      <c r="A1210" s="60">
        <f>$A$105</f>
        <v>45721</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5819.51</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5795.67</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5788.02</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5794.32</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5797.04</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5837.84</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6008.5300000000007</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6179.42</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5987.2000000000007</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6111.09</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6161.65</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6184</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6157.68</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6155.13</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6162.3600000000006</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6145.96</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6132.13</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6143.3099999999995</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6234.35</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6234.75</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6220.22</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6112.64</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6118.74</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5967.7800000000007</v>
      </c>
      <c r="ER1210" s="64"/>
      <c r="ES1210" s="64"/>
      <c r="ET1210" s="64"/>
      <c r="EU1210" s="64"/>
      <c r="EV1210" s="65"/>
    </row>
    <row r="1211" spans="1:152" s="29" customFormat="1" ht="15.75" customHeight="1" x14ac:dyDescent="0.2">
      <c r="A1211" s="60">
        <f>$A$106</f>
        <v>45722</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5938.18</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5901.79</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5874.96</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5869.29</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5877.91</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5926.3099999999995</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6129.1100000000006</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6332.1900000000005</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6003.46</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6360.07</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6487.55</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6518</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6512.4</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6505.3600000000006</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6487.66</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6446.98</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6406.89</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6141.47</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6246.4500000000007</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6289.0599999999995</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6507.4500000000007</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6380.72</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6256.15</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6093.73</v>
      </c>
      <c r="ER1211" s="64"/>
      <c r="ES1211" s="64"/>
      <c r="ET1211" s="64"/>
      <c r="EU1211" s="64"/>
      <c r="EV1211" s="65"/>
    </row>
    <row r="1212" spans="1:152" s="29" customFormat="1" ht="15.75" customHeight="1" x14ac:dyDescent="0.2">
      <c r="A1212" s="60">
        <f>$A$107</f>
        <v>45723</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5970.92</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5901.72</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5874.52</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5868.74</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5887.4</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5960.01</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6180.63</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6272.39</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5975.66</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6319.05</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6460.21</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6491.79</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6477.34</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6509.39</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6499.79</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6460.8</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6420.42</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6235.18</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6318.9500000000007</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6660.96</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6514.6900000000005</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6386.8700000000008</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6287.48</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6102.51</v>
      </c>
      <c r="ER1212" s="64"/>
      <c r="ES1212" s="64"/>
      <c r="ET1212" s="64"/>
      <c r="EU1212" s="64"/>
      <c r="EV1212" s="65"/>
    </row>
    <row r="1213" spans="1:152" s="29" customFormat="1" ht="15.75" customHeight="1" x14ac:dyDescent="0.2">
      <c r="A1213" s="60">
        <f>$A$108</f>
        <v>45724</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6003.27</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5952.1900000000005</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5922.72</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5913.32</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5921.59</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5957.3600000000006</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6174.41</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6451.1</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5901.63</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6168.55</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6332.07</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6363.26</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6368.34</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6385.22</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6332.64</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6318.4500000000007</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6321.75</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6408.42</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6690.13</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6600.91</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6439.76</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6338.3</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6277.97</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6133.9500000000007</v>
      </c>
      <c r="ER1213" s="64"/>
      <c r="ES1213" s="64"/>
      <c r="ET1213" s="64"/>
      <c r="EU1213" s="64"/>
      <c r="EV1213" s="65"/>
    </row>
    <row r="1214" spans="1:152" s="29" customFormat="1" ht="15.75" customHeight="1" x14ac:dyDescent="0.2">
      <c r="A1214" s="60">
        <f>$A$109</f>
        <v>45725</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6066.05</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6013.97</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5854.93</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5832.42</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5836.3700000000008</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5893.82</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5972.34</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5988.1100000000006</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5773.32</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6001.84</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6143.0300000000007</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6192.01</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6195.22</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6196.54</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6190.3</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6178.16</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6334.35</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6484.91</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6125.18</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6554.89</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6445.13</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6294.71</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6405.17</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6224.35</v>
      </c>
      <c r="ER1214" s="64"/>
      <c r="ES1214" s="64"/>
      <c r="ET1214" s="64"/>
      <c r="EU1214" s="64"/>
      <c r="EV1214" s="65"/>
    </row>
    <row r="1215" spans="1:152" s="29" customFormat="1" ht="15.75" customHeight="1" x14ac:dyDescent="0.2">
      <c r="A1215" s="60">
        <f>$A$110</f>
        <v>45726</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5997.24</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5951.64</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5882.7800000000007</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5875.0599999999995</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5887.29</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5954.49</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6183.02</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6587.58</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5982.01</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6146.43</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6177.9500000000007</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6496.02</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6186.18</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6207.79</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6529.58</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6225.82</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6458.96</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6529.34</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6293.35</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6355.15</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6560.01</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6395.1</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6411.91</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6193.1</v>
      </c>
      <c r="ER1215" s="64"/>
      <c r="ES1215" s="64"/>
      <c r="ET1215" s="64"/>
      <c r="EU1215" s="64"/>
      <c r="EV1215" s="65"/>
    </row>
    <row r="1216" spans="1:152" s="29" customFormat="1" ht="15.75" customHeight="1" x14ac:dyDescent="0.2">
      <c r="A1216" s="60">
        <f>$A$111</f>
        <v>45727</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5896.23</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5813.38</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5847.55</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5840.8</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5855.4500000000007</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5911.02</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6114.54</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6246.22</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5921.26</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6293.3099999999995</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6099.88</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6124.33</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6134.54</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6141.63</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6486.6900000000005</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6463.4</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6419.07</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6489.67</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6210.38</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6218.63</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6229.67</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6362.47</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6397.57</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6172.6100000000006</v>
      </c>
      <c r="ER1216" s="64"/>
      <c r="ES1216" s="64"/>
      <c r="ET1216" s="64"/>
      <c r="EU1216" s="64"/>
      <c r="EV1216" s="65"/>
    </row>
    <row r="1217" spans="1:152" s="29" customFormat="1" ht="15.75" customHeight="1" x14ac:dyDescent="0.2">
      <c r="A1217" s="60">
        <f>$A$112</f>
        <v>45728</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5837.3</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5810.1</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5802.7800000000007</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5798.07</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5819.18</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5840.22</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5933.8600000000006</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6046.1200000000008</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5864.09</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5952.02</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5964.49</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5965.09</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5936.83</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5927.57</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5905.4400000000005</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5894.5300000000007</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5877.48</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5876.0300000000007</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5963.05</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5993.57</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5962.26</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5878.08</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6022.0300000000007</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5888.42</v>
      </c>
      <c r="ER1217" s="64"/>
      <c r="ES1217" s="64"/>
      <c r="ET1217" s="64"/>
      <c r="EU1217" s="64"/>
      <c r="EV1217" s="65"/>
    </row>
    <row r="1218" spans="1:152" s="29" customFormat="1" ht="15.75" customHeight="1" x14ac:dyDescent="0.2">
      <c r="A1218" s="60">
        <f>$A$113</f>
        <v>45729</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5817.89</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5796.25</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5790.15</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5786.26</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5810.67</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5829.35</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5914.07</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6015.51</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5849.98</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5949.58</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5998.47</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5993.18</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5972.2800000000007</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5958.5599999999995</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5957.2000000000007</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5954.71</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5943.6200000000008</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5933.2000000000007</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6030.72</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6030.49</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5997.52</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5915.7800000000007</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6023.43</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5880.8700000000008</v>
      </c>
      <c r="ER1218" s="64"/>
      <c r="ES1218" s="64"/>
      <c r="ET1218" s="64"/>
      <c r="EU1218" s="64"/>
      <c r="EV1218" s="65"/>
    </row>
    <row r="1219" spans="1:152" s="29" customFormat="1" ht="15.75" customHeight="1" x14ac:dyDescent="0.2">
      <c r="A1219" s="60">
        <f>$A$114</f>
        <v>45730</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5819.1900000000005</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5800.75</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5794.52</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5794.54</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5817.0599999999995</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5826.91</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5899.5300000000007</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6025.75</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5849.83</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5946.5</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5956.89</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5957.29</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5919.07</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5909.1100000000006</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5902.41</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5893.58</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5876.6100000000006</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5876.43</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5988.07</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6019.42</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5984.1</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5915.16</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6042.76</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5918.66</v>
      </c>
      <c r="ER1219" s="64"/>
      <c r="ES1219" s="64"/>
      <c r="ET1219" s="64"/>
      <c r="EU1219" s="64"/>
      <c r="EV1219" s="65"/>
    </row>
    <row r="1220" spans="1:152" s="29" customFormat="1" ht="15.75" customHeight="1" x14ac:dyDescent="0.2">
      <c r="A1220" s="60">
        <f>$A$115</f>
        <v>45731</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5857.91</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5812.84</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5781.55</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5776.2800000000007</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5833.68</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5831.18</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5800.24</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5874.2800000000007</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5774.4400000000005</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5774.8099999999995</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5792.65</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5802.2000000000007</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5788.82</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5775.14</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5775.7000000000007</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5776.57</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5776.4</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5776.4500000000007</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5808.91</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5853.63</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5795.22</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5771.74</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6003.98</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5890.8700000000008</v>
      </c>
      <c r="ER1220" s="64"/>
      <c r="ES1220" s="64"/>
      <c r="ET1220" s="64"/>
      <c r="EU1220" s="64"/>
      <c r="EV1220" s="65"/>
    </row>
    <row r="1221" spans="1:152" s="29" customFormat="1" ht="15.75" customHeight="1" x14ac:dyDescent="0.2">
      <c r="A1221" s="60">
        <f>$A$116</f>
        <v>45732</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5791.75</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5776.9400000000005</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5777.08</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5777.1100000000006</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5780.52</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5779.63</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5776.1200000000008</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5775.79</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5776.0300000000007</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5775.88</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5775.98</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5775.8600000000006</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5776.04</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5776.07</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5776.54</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5776.97</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5777.02</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5777.02</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5794.75</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5818.23</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5799.43</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5773.15</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5884.1100000000006</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5816.99</v>
      </c>
      <c r="ER1221" s="64"/>
      <c r="ES1221" s="64"/>
      <c r="ET1221" s="64"/>
      <c r="EU1221" s="64"/>
      <c r="EV1221" s="65"/>
    </row>
    <row r="1222" spans="1:152" s="29" customFormat="1" ht="15.75" customHeight="1" x14ac:dyDescent="0.2">
      <c r="A1222" s="60">
        <f>$A$117</f>
        <v>45733</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5800.8700000000008</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5784.73</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5778.88</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5777.09</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5789.83</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5799.79</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5821.57</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5961.55</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5775.84</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5843.93</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5870.14</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5856.3099999999995</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5817.3600000000006</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5809.91</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5792.26</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5783.96</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5786.97</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5794.1900000000005</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5884.9500000000007</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5919.39</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5866.23</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5773.14</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5959.8700000000008</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5878.89</v>
      </c>
      <c r="ER1222" s="64"/>
      <c r="ES1222" s="64"/>
      <c r="ET1222" s="64"/>
      <c r="EU1222" s="64"/>
      <c r="EV1222" s="65"/>
    </row>
    <row r="1223" spans="1:152" s="29" customFormat="1" ht="15.75" customHeight="1" x14ac:dyDescent="0.2">
      <c r="A1223" s="60">
        <f>$A$118</f>
        <v>45734</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5858.33</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5808.72</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5800.58</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5792.08</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5820.18</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5832.5300000000007</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5880.14</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5982.0599999999995</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5781.42</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5860</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5885.67</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5876.29</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5839.34</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5834.04</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5817.8</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5801.71</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5806.02</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5810.3700000000008</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5888.3600000000006</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5932.58</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5885.57</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5802.39</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5876.97</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5798.92</v>
      </c>
      <c r="ER1223" s="64"/>
      <c r="ES1223" s="64"/>
      <c r="ET1223" s="64"/>
      <c r="EU1223" s="64"/>
      <c r="EV1223" s="65"/>
    </row>
    <row r="1224" spans="1:152" s="29" customFormat="1" ht="15.75" customHeight="1" x14ac:dyDescent="0.2">
      <c r="A1224" s="60">
        <f>$A$119</f>
        <v>45735</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5785.8</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5783.35</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5781.5599999999995</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5780.57</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5782.75</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5853.46</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5909.49</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5994.83</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5827.24</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5917.96</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5957.43</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5952.5599999999995</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5934.8099999999995</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5920.5599999999995</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5918.09</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5916.89</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5908.46</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5903.77</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5987.74</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5986.32</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5952.8700000000008</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5875.54</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5956.82</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5895.6</v>
      </c>
      <c r="ER1224" s="64"/>
      <c r="ES1224" s="64"/>
      <c r="ET1224" s="64"/>
      <c r="EU1224" s="64"/>
      <c r="EV1224" s="65"/>
    </row>
    <row r="1225" spans="1:152" s="29" customFormat="1" ht="15.75" customHeight="1" x14ac:dyDescent="0.2">
      <c r="A1225" s="60">
        <f>$A$120</f>
        <v>45736</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5809.6100000000006</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5785.7000000000007</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5776.46</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5776.5</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5818.27</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5797.59</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5827.6100000000006</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5985.9500000000007</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5802.46</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5904.93</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5908.09</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5897.43</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5867.23</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5872.54</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5871.73</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5885.0599999999995</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5877.04</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5861.6</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5957.08</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6007.7800000000007</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5966.1900000000005</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5894.04</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5957.26</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5852.17</v>
      </c>
      <c r="ER1225" s="64"/>
      <c r="ES1225" s="64"/>
      <c r="ET1225" s="64"/>
      <c r="EU1225" s="64"/>
      <c r="EV1225" s="65"/>
    </row>
    <row r="1226" spans="1:152" s="29" customFormat="1" ht="15.75" customHeight="1" x14ac:dyDescent="0.2">
      <c r="A1226" s="60">
        <f>$A$121</f>
        <v>45737</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5807.5300000000007</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5782.8600000000006</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5777.16</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5777.1100000000006</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5790.79</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5792.46</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5820.38</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5962.98</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5795.6900000000005</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5890.65</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5923.04</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5902.9400000000005</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5877.4</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5882.76</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5887.3</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5896.09</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5897.02</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5933.6</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6022.77</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6000.77</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5977.3600000000006</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5882.47</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6003.14</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5874.35</v>
      </c>
      <c r="ER1226" s="64"/>
      <c r="ES1226" s="64"/>
      <c r="ET1226" s="64"/>
      <c r="EU1226" s="64"/>
      <c r="EV1226" s="65"/>
    </row>
    <row r="1227" spans="1:152" s="29" customFormat="1" ht="15.75" customHeight="1" x14ac:dyDescent="0.2">
      <c r="A1227" s="60">
        <f>$A$122</f>
        <v>45738</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5808.23</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5778.6100000000006</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5776.92</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5777.01</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5792.09</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5784.88</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5776.58</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5817.2800000000007</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5776.33</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5790.35</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5833.4</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5839.15</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5826.84</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5820.99</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5776.7000000000007</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5776.85</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5776.8600000000006</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5776.84</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5772.75</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5774.68</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5875.4</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5780.5599999999995</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5986.6200000000008</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5878.8600000000006</v>
      </c>
      <c r="ER1227" s="64"/>
      <c r="ES1227" s="64"/>
      <c r="ET1227" s="64"/>
      <c r="EU1227" s="64"/>
      <c r="EV1227" s="65"/>
    </row>
    <row r="1228" spans="1:152" s="29" customFormat="1" ht="15.75" customHeight="1" x14ac:dyDescent="0.2">
      <c r="A1228" s="60">
        <f>$A$123</f>
        <v>45739</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5805.3600000000006</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5776.93</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5777.13</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5777.0599999999995</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5783.68</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5776.89</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5776.1200000000008</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5775.6200000000008</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5775.68</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5775.93</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5776.13</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5776.08</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5776.13</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5776.22</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5776.6</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5776.6100000000006</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5776.75</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5776.8099999999995</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5772.4800000000005</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5773.99</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5773.92</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5792.0300000000007</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5959.25</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5871.7800000000007</v>
      </c>
      <c r="ER1228" s="64"/>
      <c r="ES1228" s="64"/>
      <c r="ET1228" s="64"/>
      <c r="EU1228" s="64"/>
      <c r="EV1228" s="65"/>
    </row>
    <row r="1229" spans="1:152" s="29" customFormat="1" ht="15.75" customHeight="1" x14ac:dyDescent="0.2">
      <c r="A1229" s="60">
        <f>$A$124</f>
        <v>45740</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5792.52</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5777.39</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5777.52</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5777.13</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5782.46</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5785.1200000000008</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5799.65</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5920.51</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5776.46</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5876.49</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5832.96</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5831.09</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5913.5599999999995</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5920.51</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5933.22</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5938.38</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5940.1200000000008</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5928.3</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5995.85</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6012.13</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5968.9</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5881.3600000000006</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5928.2000000000007</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5840.75</v>
      </c>
      <c r="ER1229" s="64"/>
      <c r="ES1229" s="64"/>
      <c r="ET1229" s="64"/>
      <c r="EU1229" s="64"/>
      <c r="EV1229" s="65"/>
    </row>
    <row r="1230" spans="1:152" s="29" customFormat="1" ht="15.75" customHeight="1" x14ac:dyDescent="0.2">
      <c r="A1230" s="60">
        <f>$A$125</f>
        <v>45741</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5780.47</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5777.55</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5777.63</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5777.6200000000008</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5777.39</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5777.2800000000007</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5782</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5894.35</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5776.35</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5847.41</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5810.2000000000007</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5809.58</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5904.38</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5911.0599999999995</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5921.35</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5926.47</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5923.34</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5915.1900000000005</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5997.43</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5979.8700000000008</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5932.0599999999995</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5841.2800000000007</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5921.26</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5841.25</v>
      </c>
      <c r="ER1230" s="64"/>
      <c r="ES1230" s="64"/>
      <c r="ET1230" s="64"/>
      <c r="EU1230" s="64"/>
      <c r="EV1230" s="65"/>
    </row>
    <row r="1231" spans="1:152" s="29" customFormat="1" ht="15.75" customHeight="1" x14ac:dyDescent="0.2">
      <c r="A1231" s="60">
        <f>$A$126</f>
        <v>45742</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5799.74</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5779.76</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5778.3600000000006</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5777.64</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5792.49</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5794.68</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5822.84</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5983.6</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5802.3099999999995</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5910.25</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5868.97</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5875.27</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5972.32</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5973.84</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5988.43</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5989.63</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5989.39</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5980.23</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6069.17</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6052.46</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6017.63</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5936.9500000000007</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6049.17</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5898.88</v>
      </c>
      <c r="ER1231" s="64"/>
      <c r="ES1231" s="64"/>
      <c r="ET1231" s="64"/>
      <c r="EU1231" s="64"/>
      <c r="EV1231" s="65"/>
    </row>
    <row r="1232" spans="1:152" s="29" customFormat="1" ht="15.75" customHeight="1" x14ac:dyDescent="0.2">
      <c r="A1232" s="60">
        <f>$A$127</f>
        <v>45743</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5799.5300000000007</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5777.24</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5777.42</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5777.3700000000008</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5787.85</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5787.0599999999995</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5805.47</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5958.42</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5775.4500000000007</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5834.93</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5852.89</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5859.41</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5912.9</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5931.64</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5971.14</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5978.48</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5975.75</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5964.8099999999995</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6053.07</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6031.84</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5994.93</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5906.57</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6037.72</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5887.83</v>
      </c>
      <c r="ER1232" s="64"/>
      <c r="ES1232" s="64"/>
      <c r="ET1232" s="64"/>
      <c r="EU1232" s="64"/>
      <c r="EV1232" s="65"/>
    </row>
    <row r="1233" spans="1:152" s="29" customFormat="1" ht="15.75" customHeight="1" x14ac:dyDescent="0.2">
      <c r="A1233" s="60">
        <f>$A$128</f>
        <v>45744</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5789.09</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5777.14</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5777.3099999999995</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5777.33</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5777.2800000000007</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5777.15</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5784.3</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5925.58</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5776.21</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5807.29</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5825.83</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5831.04</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5882.17</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5898.39</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5933.47</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5940.21</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5940.16</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5934.6</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6010.8099999999995</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5985.98</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5954.2000000000007</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5867.35</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5973.58</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5848.0599999999995</v>
      </c>
      <c r="ER1233" s="64"/>
      <c r="ES1233" s="64"/>
      <c r="ET1233" s="64"/>
      <c r="EU1233" s="64"/>
      <c r="EV1233" s="65"/>
    </row>
    <row r="1234" spans="1:152" s="29" customFormat="1" ht="15.75" customHeight="1" x14ac:dyDescent="0.2">
      <c r="A1234" s="60">
        <f>$A$129</f>
        <v>45745</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5795.1900000000005</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5777.35</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5777.4400000000005</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5777.42</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5784.49</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5782.74</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5776.75</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5798.46</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5776.6200000000008</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5780.3</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5816.21</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5820.77</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5810.8099999999995</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5806.21</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5777.0300000000007</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5777.1</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5777.15</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5776.63</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5774</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5773.74</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5841.38</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5773.82</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5903.01</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5824.9400000000005</v>
      </c>
      <c r="ER1234" s="64"/>
      <c r="ES1234" s="64"/>
      <c r="ET1234" s="64"/>
      <c r="EU1234" s="64"/>
      <c r="EV1234" s="65"/>
    </row>
    <row r="1235" spans="1:152" s="29" customFormat="1" ht="15.75" customHeight="1" x14ac:dyDescent="0.2">
      <c r="A1235" s="60">
        <f>$A$130</f>
        <v>45746</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5796.3</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5776.7800000000007</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5776.88</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5777.01</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5781.5</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5776.79</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5775.75</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5775.71</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5776.17</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5776.48</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5776.5300000000007</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5776.59</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5776.63</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5776.84</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5776.79</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5776.99</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5776.99</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5777.05</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5774.6100000000006</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5773.15</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5775.54</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5797.63</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5951.92</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5832.29</v>
      </c>
      <c r="ER1235" s="64"/>
      <c r="ES1235" s="64"/>
      <c r="ET1235" s="64"/>
      <c r="EU1235" s="64"/>
      <c r="EV1235" s="65"/>
    </row>
    <row r="1236" spans="1:152" s="29" customFormat="1" ht="15.75" customHeight="1" x14ac:dyDescent="0.2">
      <c r="A1236" s="60">
        <f>$A$131</f>
        <v>45747</v>
      </c>
      <c r="B1236" s="61"/>
      <c r="C1236" s="61"/>
      <c r="D1236" s="61"/>
      <c r="E1236" s="61"/>
      <c r="F1236" s="61"/>
      <c r="G1236" s="61"/>
      <c r="H1236" s="62"/>
      <c r="I1236" s="63">
        <f>IF($A1236="-","-",ROUND(VLOOKUP($A1236+ROUND(LEFT(I$1205,1)/24,5),'[1]ОАО "АТС"'!$A$57:$F$800,3,FALSE)+HLOOKUP($DL$1203,'[1]Сбытовая надбавка'!$F$5:$H$6,2,FALSE),2)+'[1]Иные услуги'!$C$6+HLOOKUP($DR$1202,'[1]Услуги по передаче'!$G$5:$J$7,2,FALSE))</f>
        <v>5811.82</v>
      </c>
      <c r="J1236" s="64"/>
      <c r="K1236" s="64"/>
      <c r="L1236" s="64"/>
      <c r="M1236" s="64"/>
      <c r="N1236" s="65"/>
      <c r="O1236" s="63">
        <f>IF($A1236="-","-",ROUND(VLOOKUP($A1236+ROUND(LEFT(O$1205,1)/24,5),'[1]ОАО "АТС"'!$A$57:$F$800,3,FALSE)+HLOOKUP($DL$1203,'[1]Сбытовая надбавка'!$F$5:$H$6,2,FALSE),2)+'[1]Иные услуги'!$C$6+HLOOKUP($DR$1202,'[1]Услуги по передаче'!$G$5:$J$7,2,FALSE))</f>
        <v>5776.99</v>
      </c>
      <c r="P1236" s="64"/>
      <c r="Q1236" s="64"/>
      <c r="R1236" s="64"/>
      <c r="S1236" s="64"/>
      <c r="T1236" s="65"/>
      <c r="U1236" s="63">
        <f>IF($A1236="-","-",ROUND(VLOOKUP($A1236+ROUND(LEFT(U$1205,1)/24,5),'[1]ОАО "АТС"'!$A$57:$F$800,3,FALSE)+HLOOKUP($DL$1203,'[1]Сбытовая надбавка'!$F$5:$H$6,2,FALSE),2)+'[1]Иные услуги'!$C$6+HLOOKUP($DR$1202,'[1]Услуги по передаче'!$G$5:$J$7,2,FALSE))</f>
        <v>5777.23</v>
      </c>
      <c r="V1236" s="64"/>
      <c r="W1236" s="64"/>
      <c r="X1236" s="64"/>
      <c r="Y1236" s="64"/>
      <c r="Z1236" s="65"/>
      <c r="AA1236" s="63">
        <f>IF($A1236="-","-",ROUND(VLOOKUP($A1236+ROUND(LEFT(AA$1205,1)/24,5),'[1]ОАО "АТС"'!$A$57:$F$800,3,FALSE)+HLOOKUP($DL$1203,'[1]Сбытовая надбавка'!$F$5:$H$6,2,FALSE),2)+'[1]Иные услуги'!$C$6+HLOOKUP($DR$1202,'[1]Услуги по передаче'!$G$5:$J$7,2,FALSE))</f>
        <v>5777.27</v>
      </c>
      <c r="AB1236" s="64"/>
      <c r="AC1236" s="64"/>
      <c r="AD1236" s="64"/>
      <c r="AE1236" s="64"/>
      <c r="AF1236" s="65"/>
      <c r="AG1236" s="63">
        <f>IF($A1236="-","-",ROUND(VLOOKUP($A1236+ROUND(LEFT(AG$1205,1)/24,5),'[1]ОАО "АТС"'!$A$57:$F$800,3,FALSE)+HLOOKUP($DL$1203,'[1]Сбытовая надбавка'!$F$5:$H$6,2,FALSE),2)+'[1]Иные услуги'!$C$6+HLOOKUP($DR$1202,'[1]Услуги по передаче'!$G$5:$J$7,2,FALSE))</f>
        <v>5783.04</v>
      </c>
      <c r="AH1236" s="64"/>
      <c r="AI1236" s="64"/>
      <c r="AJ1236" s="64"/>
      <c r="AK1236" s="64"/>
      <c r="AL1236" s="65"/>
      <c r="AM1236" s="63">
        <f>IF($A1236="-","-",ROUND(VLOOKUP($A1236+ROUND(LEFT(AM$1205,1)/24,5),'[1]ОАО "АТС"'!$A$57:$F$800,3,FALSE)+HLOOKUP($DL$1203,'[1]Сбытовая надбавка'!$F$5:$H$6,2,FALSE),2)+'[1]Иные услуги'!$C$6+HLOOKUP($DR$1202,'[1]Услуги по передаче'!$G$5:$J$7,2,FALSE))</f>
        <v>5779.2800000000007</v>
      </c>
      <c r="AN1236" s="64"/>
      <c r="AO1236" s="64"/>
      <c r="AP1236" s="64"/>
      <c r="AQ1236" s="64"/>
      <c r="AR1236" s="65"/>
      <c r="AS1236" s="63">
        <f>IF($A1236="-","-",ROUND(VLOOKUP($A1236+ROUND(LEFT(AS$1205,1)/24,5),'[1]ОАО "АТС"'!$A$57:$F$800,3,FALSE)+HLOOKUP($DL$1203,'[1]Сбытовая надбавка'!$F$5:$H$6,2,FALSE),2)+'[1]Иные услуги'!$C$6+HLOOKUP($DR$1202,'[1]Услуги по передаче'!$G$5:$J$7,2,FALSE))</f>
        <v>5776.16</v>
      </c>
      <c r="AT1236" s="64"/>
      <c r="AU1236" s="64"/>
      <c r="AV1236" s="64"/>
      <c r="AW1236" s="64"/>
      <c r="AX1236" s="65"/>
      <c r="AY1236" s="63">
        <f>IF($A1236="-","-",ROUND(VLOOKUP($A1236+ROUND(LEFT(AY$1205,1)/24,5),'[1]ОАО "АТС"'!$A$57:$F$800,3,FALSE)+HLOOKUP($DL$1203,'[1]Сбытовая надбавка'!$F$5:$H$6,2,FALSE),2)+'[1]Иные услуги'!$C$6+HLOOKUP($DR$1202,'[1]Услуги по передаче'!$G$5:$J$7,2,FALSE))</f>
        <v>5820.68</v>
      </c>
      <c r="AZ1236" s="64"/>
      <c r="BA1236" s="64"/>
      <c r="BB1236" s="64"/>
      <c r="BC1236" s="64"/>
      <c r="BD1236" s="65"/>
      <c r="BE1236" s="63">
        <f>IF($A1236="-","-",ROUND(VLOOKUP($A1236+ROUND(LEFT(BE$1205,1)/24,5),'[1]ОАО "АТС"'!$A$57:$F$800,3,FALSE)+HLOOKUP($DL$1203,'[1]Сбытовая надбавка'!$F$5:$H$6,2,FALSE),2)+'[1]Иные услуги'!$C$6+HLOOKUP($DR$1202,'[1]Услуги по передаче'!$G$5:$J$7,2,FALSE))</f>
        <v>5776.16</v>
      </c>
      <c r="BF1236" s="64"/>
      <c r="BG1236" s="64"/>
      <c r="BH1236" s="64"/>
      <c r="BI1236" s="64"/>
      <c r="BJ1236" s="65"/>
      <c r="BK1236" s="63">
        <f>IF($A1236="-","-",ROUND(VLOOKUP($A1236+ROUND(LEFT(BK$1205,1)/24,5),'[1]ОАО "АТС"'!$A$57:$F$800,3,FALSE)+HLOOKUP($DL$1203,'[1]Сбытовая надбавка'!$F$5:$H$6,2,FALSE),2)+'[1]Иные услуги'!$C$6+HLOOKUP($DR$1202,'[1]Услуги по передаче'!$G$5:$J$7,2,FALSE))</f>
        <v>5780.6900000000005</v>
      </c>
      <c r="BL1236" s="64"/>
      <c r="BM1236" s="64"/>
      <c r="BN1236" s="64"/>
      <c r="BO1236" s="64"/>
      <c r="BP1236" s="65"/>
      <c r="BQ1236" s="63">
        <f>IF($A1236="-","-",ROUND(VLOOKUP($A1236+ROUND(LEFT(BQ$1205,2)/24,5),'[1]ОАО "АТС"'!$A$57:$F$800,3,FALSE)+HLOOKUP($DL$1203,'[1]Сбытовая надбавка'!$F$5:$H$6,2,FALSE),2)+'[1]Иные услуги'!$C$6+HLOOKUP($DR$1202,'[1]Услуги по передаче'!$G$5:$J$7,2,FALSE))</f>
        <v>5828.38</v>
      </c>
      <c r="BR1236" s="64"/>
      <c r="BS1236" s="64"/>
      <c r="BT1236" s="64"/>
      <c r="BU1236" s="64"/>
      <c r="BV1236" s="65"/>
      <c r="BW1236" s="63">
        <f>IF($A1236="-","-",ROUND(VLOOKUP($A1236+ROUND(LEFT(BW$1205,2)/24,5),'[1]ОАО "АТС"'!$A$57:$F$800,3,FALSE)+HLOOKUP($DL$1203,'[1]Сбытовая надбавка'!$F$5:$H$6,2,FALSE),2)+'[1]Иные услуги'!$C$6+HLOOKUP($DR$1202,'[1]Услуги по передаче'!$G$5:$J$7,2,FALSE))</f>
        <v>5834.13</v>
      </c>
      <c r="BX1236" s="64"/>
      <c r="BY1236" s="64"/>
      <c r="BZ1236" s="64"/>
      <c r="CA1236" s="64"/>
      <c r="CB1236" s="65"/>
      <c r="CC1236" s="63">
        <f>IF($A1236="-","-",ROUND(VLOOKUP($A1236+ROUND(LEFT(CC$1205,2)/24,5),'[1]ОАО "АТС"'!$A$57:$F$800,3,FALSE)+HLOOKUP($DL$1203,'[1]Сбытовая надбавка'!$F$5:$H$6,2,FALSE),2)+'[1]Иные услуги'!$C$6+HLOOKUP($DR$1202,'[1]Услуги по передаче'!$G$5:$J$7,2,FALSE))</f>
        <v>5821.34</v>
      </c>
      <c r="CD1236" s="64"/>
      <c r="CE1236" s="64"/>
      <c r="CF1236" s="64"/>
      <c r="CG1236" s="64"/>
      <c r="CH1236" s="65"/>
      <c r="CI1236" s="63">
        <f>IF($A1236="-","-",ROUND(VLOOKUP($A1236+ROUND(LEFT(CI$1205,2)/24,5),'[1]ОАО "АТС"'!$A$57:$F$800,3,FALSE)+HLOOKUP($DL$1203,'[1]Сбытовая надбавка'!$F$5:$H$6,2,FALSE),2)+'[1]Иные услуги'!$C$6+HLOOKUP($DR$1202,'[1]Услуги по передаче'!$G$5:$J$7,2,FALSE))</f>
        <v>5814.63</v>
      </c>
      <c r="CJ1236" s="64"/>
      <c r="CK1236" s="64"/>
      <c r="CL1236" s="64"/>
      <c r="CM1236" s="64"/>
      <c r="CN1236" s="65"/>
      <c r="CO1236" s="63">
        <f>IF($A1236="-","-",ROUND(VLOOKUP($A1236+ROUND(LEFT(CO$1205,2)/24,5),'[1]ОАО "АТС"'!$A$57:$F$800,3,FALSE)+HLOOKUP($DL$1203,'[1]Сбытовая надбавка'!$F$5:$H$6,2,FALSE),2)+'[1]Иные услуги'!$C$6+HLOOKUP($DR$1202,'[1]Услуги по передаче'!$G$5:$J$7,2,FALSE))</f>
        <v>5775.63</v>
      </c>
      <c r="CP1236" s="64"/>
      <c r="CQ1236" s="64"/>
      <c r="CR1236" s="64"/>
      <c r="CS1236" s="64"/>
      <c r="CT1236" s="65"/>
      <c r="CU1236" s="63">
        <f>IF($A1236="-","-",ROUND(VLOOKUP($A1236+ROUND(LEFT(CU$1205,2)/24,5),'[1]ОАО "АТС"'!$A$57:$F$800,3,FALSE)+HLOOKUP($DL$1203,'[1]Сбытовая надбавка'!$F$5:$H$6,2,FALSE),2)+'[1]Иные услуги'!$C$6+HLOOKUP($DR$1202,'[1]Услуги по передаче'!$G$5:$J$7,2,FALSE))</f>
        <v>5775.4500000000007</v>
      </c>
      <c r="CV1236" s="64"/>
      <c r="CW1236" s="64"/>
      <c r="CX1236" s="64"/>
      <c r="CY1236" s="64"/>
      <c r="CZ1236" s="65"/>
      <c r="DA1236" s="63">
        <f>IF($A1236="-","-",ROUND(VLOOKUP($A1236+ROUND(LEFT(DA$1205,2)/24,5),'[1]ОАО "АТС"'!$A$57:$F$800,3,FALSE)+HLOOKUP($DL$1203,'[1]Сбытовая надбавка'!$F$5:$H$6,2,FALSE),2)+'[1]Иные услуги'!$C$6+HLOOKUP($DR$1202,'[1]Услуги по передаче'!$G$5:$J$7,2,FALSE))</f>
        <v>5775.88</v>
      </c>
      <c r="DB1236" s="64"/>
      <c r="DC1236" s="64"/>
      <c r="DD1236" s="64"/>
      <c r="DE1236" s="64"/>
      <c r="DF1236" s="65"/>
      <c r="DG1236" s="63">
        <f>IF($A1236="-","-",ROUND(VLOOKUP($A1236+ROUND(LEFT(DG$1205,2)/24,5),'[1]ОАО "АТС"'!$A$57:$F$800,3,FALSE)+HLOOKUP($DL$1203,'[1]Сбытовая надбавка'!$F$5:$H$6,2,FALSE),2)+'[1]Иные услуги'!$C$6+HLOOKUP($DR$1202,'[1]Услуги по передаче'!$G$5:$J$7,2,FALSE))</f>
        <v>5776.48</v>
      </c>
      <c r="DH1236" s="64"/>
      <c r="DI1236" s="64"/>
      <c r="DJ1236" s="64"/>
      <c r="DK1236" s="64"/>
      <c r="DL1236" s="65"/>
      <c r="DM1236" s="63">
        <f>IF($A1236="-","-",ROUND(VLOOKUP($A1236+ROUND(LEFT(DM$1205,2)/24,5),'[1]ОАО "АТС"'!$A$57:$F$800,3,FALSE)+HLOOKUP($DL$1203,'[1]Сбытовая надбавка'!$F$5:$H$6,2,FALSE),2)+'[1]Иные услуги'!$C$6+HLOOKUP($DR$1202,'[1]Услуги по передаче'!$G$5:$J$7,2,FALSE))</f>
        <v>5774.2000000000007</v>
      </c>
      <c r="DN1236" s="64"/>
      <c r="DO1236" s="64"/>
      <c r="DP1236" s="64"/>
      <c r="DQ1236" s="64"/>
      <c r="DR1236" s="65"/>
      <c r="DS1236" s="63">
        <f>IF($A1236="-","-",ROUND(VLOOKUP($A1236+ROUND(LEFT(DS$1205,2)/24,5),'[1]ОАО "АТС"'!$A$57:$F$800,3,FALSE)+HLOOKUP($DL$1203,'[1]Сбытовая надбавка'!$F$5:$H$6,2,FALSE),2)+'[1]Иные услуги'!$C$6+HLOOKUP($DR$1202,'[1]Услуги по передаче'!$G$5:$J$7,2,FALSE))</f>
        <v>5773.6</v>
      </c>
      <c r="DT1236" s="64"/>
      <c r="DU1236" s="64"/>
      <c r="DV1236" s="64"/>
      <c r="DW1236" s="64"/>
      <c r="DX1236" s="65"/>
      <c r="DY1236" s="63">
        <f>IF($A1236="-","-",ROUND(VLOOKUP($A1236+ROUND(LEFT(DY$1205,2)/24,5),'[1]ОАО "АТС"'!$A$57:$F$800,3,FALSE)+HLOOKUP($DL$1203,'[1]Сбытовая надбавка'!$F$5:$H$6,2,FALSE),2)+'[1]Иные услуги'!$C$6+HLOOKUP($DR$1202,'[1]Услуги по передаче'!$G$5:$J$7,2,FALSE))</f>
        <v>5854.4500000000007</v>
      </c>
      <c r="DZ1236" s="64"/>
      <c r="EA1236" s="64"/>
      <c r="EB1236" s="64"/>
      <c r="EC1236" s="64"/>
      <c r="ED1236" s="65"/>
      <c r="EE1236" s="63">
        <f>IF($A1236="-","-",ROUND(VLOOKUP($A1236+ROUND(LEFT(EE$1205,2)/24,5),'[1]ОАО "АТС"'!$A$57:$F$800,3,FALSE)+HLOOKUP($DL$1203,'[1]Сбытовая надбавка'!$F$5:$H$6,2,FALSE),2)+'[1]Иные услуги'!$C$6+HLOOKUP($DR$1202,'[1]Услуги по передаче'!$G$5:$J$7,2,FALSE))</f>
        <v>5774.67</v>
      </c>
      <c r="EF1236" s="64"/>
      <c r="EG1236" s="64"/>
      <c r="EH1236" s="64"/>
      <c r="EI1236" s="64"/>
      <c r="EJ1236" s="65"/>
      <c r="EK1236" s="63">
        <f>IF($A1236="-","-",ROUND(VLOOKUP($A1236+ROUND(LEFT(EK$1205,2)/24,5),'[1]ОАО "АТС"'!$A$57:$F$800,3,FALSE)+HLOOKUP($DL$1203,'[1]Сбытовая надбавка'!$F$5:$H$6,2,FALSE),2)+'[1]Иные услуги'!$C$6+HLOOKUP($DR$1202,'[1]Услуги по передаче'!$G$5:$J$7,2,FALSE))</f>
        <v>5966.64</v>
      </c>
      <c r="EL1236" s="64"/>
      <c r="EM1236" s="64"/>
      <c r="EN1236" s="64"/>
      <c r="EO1236" s="64"/>
      <c r="EP1236" s="65"/>
      <c r="EQ1236" s="63">
        <f>IF($A1236="-","-",ROUND(VLOOKUP($A1236+ROUND(LEFT(EQ$1205,2)/24,5),'[1]ОАО "АТС"'!$A$57:$F$800,3,FALSE)+HLOOKUP($DL$1203,'[1]Сбытовая надбавка'!$F$5:$H$6,2,FALSE),2)+'[1]Иные услуги'!$C$6+HLOOKUP($DR$1202,'[1]Услуги по передаче'!$G$5:$J$7,2,FALSE))</f>
        <v>5821.58</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45717</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5534.76</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5442.71</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5404.1100000000006</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5393.46</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5397.64</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5438.3</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5597.4800000000005</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5644.2800000000007</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5431.27</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5541.09</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5626.54</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5641.83</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5598.87</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5602.13</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5593.0300000000007</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5598.0300000000007</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5596</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5610.34</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5825.79</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5831.54</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5712.08</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5685.65</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5631.56</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5578.66</v>
      </c>
      <c r="ER1242" s="64"/>
      <c r="ES1242" s="64"/>
      <c r="ET1242" s="64"/>
      <c r="EU1242" s="64"/>
      <c r="EV1242" s="65"/>
    </row>
    <row r="1243" spans="1:152" s="29" customFormat="1" ht="15.75" customHeight="1" x14ac:dyDescent="0.2">
      <c r="A1243" s="60">
        <f>$A$102</f>
        <v>45718</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5491.56</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5408.77</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5363.1100000000006</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5355.1</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5377.9500000000007</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5413.13</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5544.29</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5613.55</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5372.04</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5471.52</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5552.5300000000007</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5564.22</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5582.25</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5573.27</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5571.29</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5540.14</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5549.12</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5582.81</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5731.89</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5763.74</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5741.12</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5699.92</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5717.04</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5618.77</v>
      </c>
      <c r="ER1243" s="64"/>
      <c r="ES1243" s="64"/>
      <c r="ET1243" s="64"/>
      <c r="EU1243" s="64"/>
      <c r="EV1243" s="65"/>
    </row>
    <row r="1244" spans="1:152" s="29" customFormat="1" ht="15.75" customHeight="1" x14ac:dyDescent="0.2">
      <c r="A1244" s="60">
        <f>$A$103</f>
        <v>45719</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5500.75</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5426.31</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5382.66</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5375.4500000000007</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5393.4500000000007</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5472.89</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5648.34</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5861.57</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5618.04</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5812.92</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5934.33</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5931.46</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5927.02</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5916.74</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5792.7800000000007</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5773.75</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5747.56</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5724.8</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5902.26</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5934.08</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5810.2800000000007</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5779.64</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5698.32</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5593.9500000000007</v>
      </c>
      <c r="ER1244" s="64"/>
      <c r="ES1244" s="64"/>
      <c r="ET1244" s="64"/>
      <c r="EU1244" s="64"/>
      <c r="EV1244" s="65"/>
    </row>
    <row r="1245" spans="1:152" s="29" customFormat="1" ht="15.75" customHeight="1" x14ac:dyDescent="0.2">
      <c r="A1245" s="60">
        <f>$A$104</f>
        <v>45720</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5431</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5369.88</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5333.9400000000005</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5330.9800000000005</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5354.51</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5404.85</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5558.4</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5704.01</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5497.5</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5607.4800000000005</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5658.24</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5653.51</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5660.39</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5662.0300000000007</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5666.24</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5648.4500000000007</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5630.2800000000007</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5634.68</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5723.33</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5717.24</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5699.63</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5628</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5620.92</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5453.81</v>
      </c>
      <c r="ER1245" s="64"/>
      <c r="ES1245" s="64"/>
      <c r="ET1245" s="64"/>
      <c r="EU1245" s="64"/>
      <c r="EV1245" s="65"/>
    </row>
    <row r="1246" spans="1:152" s="29" customFormat="1" ht="15.75" customHeight="1" x14ac:dyDescent="0.2">
      <c r="A1246" s="60">
        <f>$A$105</f>
        <v>45721</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5317.96</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5294.12</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5286.47</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5292.77</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5295.49</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5336.29</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5506.9800000000005</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5677.87</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5485.65</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5609.54</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5660.1</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5682.4500000000007</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5656.13</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5653.58</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5660.81</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5644.41</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5630.58</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5641.76</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5732.8</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5733.2000000000007</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5718.67</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5611.09</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5617.1900000000005</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5466.2300000000005</v>
      </c>
      <c r="ER1246" s="64"/>
      <c r="ES1246" s="64"/>
      <c r="ET1246" s="64"/>
      <c r="EU1246" s="64"/>
      <c r="EV1246" s="65"/>
    </row>
    <row r="1247" spans="1:152" s="29" customFormat="1" ht="15.75" customHeight="1" x14ac:dyDescent="0.2">
      <c r="A1247" s="60">
        <f>$A$106</f>
        <v>45722</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5436.63</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5400.24</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5373.41</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5367.74</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5376.3600000000006</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5424.76</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5627.56</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5830.64</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5501.91</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5858.52</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5986</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6016.4500000000007</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6010.85</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6003.8099999999995</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5986.1100000000006</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5945.43</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5905.34</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5639.92</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5744.9</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5787.51</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6005.9</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5879.17</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5754.6</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5592.18</v>
      </c>
      <c r="ER1247" s="64"/>
      <c r="ES1247" s="64"/>
      <c r="ET1247" s="64"/>
      <c r="EU1247" s="64"/>
      <c r="EV1247" s="65"/>
    </row>
    <row r="1248" spans="1:152" s="29" customFormat="1" ht="15.75" customHeight="1" x14ac:dyDescent="0.2">
      <c r="A1248" s="60">
        <f>$A$107</f>
        <v>45723</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5469.37</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5400.17</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5372.97</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5367.1900000000005</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5385.85</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5458.46</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5679.08</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5770.84</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5474.1100000000006</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5817.5</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5958.66</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5990.24</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5975.79</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6007.84</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5998.24</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5959.25</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5918.8700000000008</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5733.63</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5817.4</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6159.41</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6013.14</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5885.32</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5785.93</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5600.96</v>
      </c>
      <c r="ER1248" s="64"/>
      <c r="ES1248" s="64"/>
      <c r="ET1248" s="64"/>
      <c r="EU1248" s="64"/>
      <c r="EV1248" s="65"/>
    </row>
    <row r="1249" spans="1:152" s="29" customFormat="1" ht="15.75" customHeight="1" x14ac:dyDescent="0.2">
      <c r="A1249" s="60">
        <f>$A$108</f>
        <v>45724</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5501.72</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5450.64</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5421.17</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5411.77</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5420.04</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5455.81</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5672.8600000000006</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5949.55</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5400.08</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5667</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5830.52</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5861.71</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5866.79</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5883.67</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5831.09</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5816.9</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5820.2000000000007</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5906.8700000000008</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6188.58</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6099.3600000000006</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5938.21</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5836.75</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5776.42</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5632.4</v>
      </c>
      <c r="ER1249" s="64"/>
      <c r="ES1249" s="64"/>
      <c r="ET1249" s="64"/>
      <c r="EU1249" s="64"/>
      <c r="EV1249" s="65"/>
    </row>
    <row r="1250" spans="1:152" s="29" customFormat="1" ht="15.75" customHeight="1" x14ac:dyDescent="0.2">
      <c r="A1250" s="60">
        <f>$A$109</f>
        <v>45725</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5564.5</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5512.42</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5353.38</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5330.87</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5334.82</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5392.27</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5470.79</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5486.56</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5271.77</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5500.29</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5641.4800000000005</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5690.46</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5693.67</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5694.99</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5688.75</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5676.6100000000006</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5832.8</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5983.3600000000006</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5623.63</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6053.34</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5943.58</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5793.16</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5903.6200000000008</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5722.8</v>
      </c>
      <c r="ER1250" s="64"/>
      <c r="ES1250" s="64"/>
      <c r="ET1250" s="64"/>
      <c r="EU1250" s="64"/>
      <c r="EV1250" s="65"/>
    </row>
    <row r="1251" spans="1:152" s="29" customFormat="1" ht="15.75" customHeight="1" x14ac:dyDescent="0.2">
      <c r="A1251" s="60">
        <f>$A$110</f>
        <v>45726</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5495.6900000000005</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5450.09</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5381.2300000000005</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5373.51</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5385.74</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5452.9400000000005</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5681.47</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6086.0300000000007</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5480.46</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5644.88</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5676.4</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5994.47</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5684.63</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5706.24</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6028.0300000000007</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5724.27</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5957.41</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6027.79</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5791.8</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5853.6</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6058.46</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5893.55</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5910.3600000000006</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5691.55</v>
      </c>
      <c r="ER1251" s="64"/>
      <c r="ES1251" s="64"/>
      <c r="ET1251" s="64"/>
      <c r="EU1251" s="64"/>
      <c r="EV1251" s="65"/>
    </row>
    <row r="1252" spans="1:152" s="29" customFormat="1" ht="15.75" customHeight="1" x14ac:dyDescent="0.2">
      <c r="A1252" s="60">
        <f>$A$111</f>
        <v>45727</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5394.68</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5311.83</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5346</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5339.25</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5353.9</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5409.47</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5612.99</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5744.67</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5419.71</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5791.76</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5598.33</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5622.7800000000007</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5632.99</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5640.08</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5985.14</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5961.85</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5917.52</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5988.1200000000008</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5708.83</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5717.08</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5728.12</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5860.92</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5896.02</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5671.06</v>
      </c>
      <c r="ER1252" s="64"/>
      <c r="ES1252" s="64"/>
      <c r="ET1252" s="64"/>
      <c r="EU1252" s="64"/>
      <c r="EV1252" s="65"/>
    </row>
    <row r="1253" spans="1:152" s="29" customFormat="1" ht="15.75" customHeight="1" x14ac:dyDescent="0.2">
      <c r="A1253" s="60">
        <f>$A$112</f>
        <v>45728</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5335.75</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5308.55</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5301.2300000000005</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5296.52</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5317.63</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5338.67</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5432.31</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5544.57</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5362.54</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5450.47</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5462.9400000000005</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5463.54</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5435.2800000000007</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5426.02</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5403.89</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5392.9800000000005</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5375.93</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5374.4800000000005</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5461.5</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5492.02</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5460.71</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5376.5300000000007</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5520.4800000000005</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5386.87</v>
      </c>
      <c r="ER1253" s="64"/>
      <c r="ES1253" s="64"/>
      <c r="ET1253" s="64"/>
      <c r="EU1253" s="64"/>
      <c r="EV1253" s="65"/>
    </row>
    <row r="1254" spans="1:152" s="29" customFormat="1" ht="15.75" customHeight="1" x14ac:dyDescent="0.2">
      <c r="A1254" s="60">
        <f>$A$113</f>
        <v>45729</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5316.34</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5294.7000000000007</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5288.6</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5284.71</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5309.12</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5327.8</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5412.52</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5513.96</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5348.43</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5448.0300000000007</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5496.92</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5491.63</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5470.7300000000005</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5457.01</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5455.65</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5453.16</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5442.07</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5431.65</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5529.17</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5528.9400000000005</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5495.97</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5414.2300000000005</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5521.88</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5379.32</v>
      </c>
      <c r="ER1254" s="64"/>
      <c r="ES1254" s="64"/>
      <c r="ET1254" s="64"/>
      <c r="EU1254" s="64"/>
      <c r="EV1254" s="65"/>
    </row>
    <row r="1255" spans="1:152" s="29" customFormat="1" ht="15.75" customHeight="1" x14ac:dyDescent="0.2">
      <c r="A1255" s="60">
        <f>$A$114</f>
        <v>45730</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5317.64</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5299.2000000000007</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5292.97</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5292.99</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5315.51</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5325.3600000000006</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5397.9800000000005</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5524.2000000000007</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5348.2800000000007</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5444.9500000000007</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5455.34</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5455.74</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5417.52</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5407.56</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5400.8600000000006</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5392.0300000000007</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5375.06</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5374.88</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5486.52</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5517.87</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5482.55</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5413.6100000000006</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5541.21</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5417.1100000000006</v>
      </c>
      <c r="ER1255" s="64"/>
      <c r="ES1255" s="64"/>
      <c r="ET1255" s="64"/>
      <c r="EU1255" s="64"/>
      <c r="EV1255" s="65"/>
    </row>
    <row r="1256" spans="1:152" s="29" customFormat="1" ht="15.75" customHeight="1" x14ac:dyDescent="0.2">
      <c r="A1256" s="60">
        <f>$A$115</f>
        <v>45731</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5356.3600000000006</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5311.29</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5280</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5274.7300000000005</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5332.13</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5329.63</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5298.6900000000005</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5372.7300000000005</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5272.89</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5273.26</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5291.1</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5300.65</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5287.27</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5273.59</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5274.15</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5275.02</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5274.85</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5274.9</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5307.3600000000006</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5352.08</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5293.67</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5270.1900000000005</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5502.43</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5389.32</v>
      </c>
      <c r="ER1256" s="64"/>
      <c r="ES1256" s="64"/>
      <c r="ET1256" s="64"/>
      <c r="EU1256" s="64"/>
      <c r="EV1256" s="65"/>
    </row>
    <row r="1257" spans="1:152" s="29" customFormat="1" ht="15.75" customHeight="1" x14ac:dyDescent="0.2">
      <c r="A1257" s="60">
        <f>$A$116</f>
        <v>45732</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5290.2000000000007</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5275.39</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5275.5300000000007</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5275.56</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5278.97</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5278.08</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5274.57</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5274.24</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5274.4800000000005</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5274.33</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5274.43</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5274.31</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5274.49</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5274.52</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5274.99</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5275.42</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5275.47</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5275.47</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5293.2000000000007</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5316.68</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5297.88</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5271.6</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5382.56</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5315.4400000000005</v>
      </c>
      <c r="ER1257" s="64"/>
      <c r="ES1257" s="64"/>
      <c r="ET1257" s="64"/>
      <c r="EU1257" s="64"/>
      <c r="EV1257" s="65"/>
    </row>
    <row r="1258" spans="1:152" s="29" customFormat="1" ht="15.75" customHeight="1" x14ac:dyDescent="0.2">
      <c r="A1258" s="60">
        <f>$A$117</f>
        <v>45733</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5299.32</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5283.18</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5277.33</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5275.54</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5288.2800000000007</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5298.24</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5320.02</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5460</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5274.29</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5342.38</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5368.59</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5354.76</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5315.81</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5308.3600000000006</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5290.71</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5282.41</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5285.42</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5292.64</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5383.4</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5417.84</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5364.68</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5271.59</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5458.32</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5377.34</v>
      </c>
      <c r="ER1258" s="64"/>
      <c r="ES1258" s="64"/>
      <c r="ET1258" s="64"/>
      <c r="EU1258" s="64"/>
      <c r="EV1258" s="65"/>
    </row>
    <row r="1259" spans="1:152" s="29" customFormat="1" ht="15.75" customHeight="1" x14ac:dyDescent="0.2">
      <c r="A1259" s="60">
        <f>$A$118</f>
        <v>45734</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5356.7800000000007</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5307.17</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5299.0300000000007</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5290.5300000000007</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5318.63</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5330.9800000000005</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5378.59</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5480.51</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5279.87</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5358.4500000000007</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5384.12</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5374.74</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5337.79</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5332.49</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5316.25</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5300.16</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5304.47</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5308.82</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5386.81</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5431.0300000000007</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5384.02</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5300.84</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5375.42</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5297.37</v>
      </c>
      <c r="ER1259" s="64"/>
      <c r="ES1259" s="64"/>
      <c r="ET1259" s="64"/>
      <c r="EU1259" s="64"/>
      <c r="EV1259" s="65"/>
    </row>
    <row r="1260" spans="1:152" s="29" customFormat="1" ht="15.75" customHeight="1" x14ac:dyDescent="0.2">
      <c r="A1260" s="60">
        <f>$A$119</f>
        <v>45735</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5284.25</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5281.8</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5280.01</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5279.02</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5281.2000000000007</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5351.91</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5407.9400000000005</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5493.2800000000007</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5325.6900000000005</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5416.41</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5455.88</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5451.01</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5433.26</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5419.01</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5416.54</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5415.34</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5406.91</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5402.22</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5486.1900000000005</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5484.77</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5451.32</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5373.99</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5455.27</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5394.05</v>
      </c>
      <c r="ER1260" s="64"/>
      <c r="ES1260" s="64"/>
      <c r="ET1260" s="64"/>
      <c r="EU1260" s="64"/>
      <c r="EV1260" s="65"/>
    </row>
    <row r="1261" spans="1:152" s="29" customFormat="1" ht="15.75" customHeight="1" x14ac:dyDescent="0.2">
      <c r="A1261" s="60">
        <f>$A$120</f>
        <v>45736</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5308.06</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5284.15</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5274.91</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5274.9500000000007</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5316.72</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5296.04</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5326.06</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5484.4</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5300.91</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5403.38</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5406.54</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5395.88</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5365.68</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5370.99</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5370.18</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5383.51</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5375.49</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5360.05</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5455.5300000000007</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5506.2300000000005</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5464.64</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5392.49</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5455.71</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5350.62</v>
      </c>
      <c r="ER1261" s="64"/>
      <c r="ES1261" s="64"/>
      <c r="ET1261" s="64"/>
      <c r="EU1261" s="64"/>
      <c r="EV1261" s="65"/>
    </row>
    <row r="1262" spans="1:152" s="29" customFormat="1" ht="15.75" customHeight="1" x14ac:dyDescent="0.2">
      <c r="A1262" s="60">
        <f>$A$121</f>
        <v>45737</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5305.9800000000005</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5281.31</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5275.6100000000006</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5275.56</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5289.24</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5290.91</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5318.83</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5461.43</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5294.14</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5389.1</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5421.49</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5401.39</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5375.85</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5381.21</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5385.75</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5394.54</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5395.47</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5432.05</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5521.22</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5499.22</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5475.81</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5380.92</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5501.59</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5372.8</v>
      </c>
      <c r="ER1262" s="64"/>
      <c r="ES1262" s="64"/>
      <c r="ET1262" s="64"/>
      <c r="EU1262" s="64"/>
      <c r="EV1262" s="65"/>
    </row>
    <row r="1263" spans="1:152" s="29" customFormat="1" ht="15.75" customHeight="1" x14ac:dyDescent="0.2">
      <c r="A1263" s="60">
        <f>$A$122</f>
        <v>45738</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5306.68</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5277.06</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5275.37</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5275.46</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5290.54</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5283.33</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5275.0300000000007</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5315.7300000000005</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5274.7800000000007</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5288.8</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5331.85</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5337.6</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5325.29</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5319.4400000000005</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5275.15</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5275.3</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5275.31</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5275.29</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5271.2000000000007</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5273.13</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5373.85</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5279.01</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5485.07</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5377.31</v>
      </c>
      <c r="ER1263" s="64"/>
      <c r="ES1263" s="64"/>
      <c r="ET1263" s="64"/>
      <c r="EU1263" s="64"/>
      <c r="EV1263" s="65"/>
    </row>
    <row r="1264" spans="1:152" s="29" customFormat="1" ht="15.75" customHeight="1" x14ac:dyDescent="0.2">
      <c r="A1264" s="60">
        <f>$A$123</f>
        <v>45739</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5303.81</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5275.38</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5275.58</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5275.51</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5282.13</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5275.34</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5274.57</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5274.07</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5274.13</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5274.38</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5274.58</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5274.5300000000007</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5274.58</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5274.67</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5275.05</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5275.06</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5275.2000000000007</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5275.26</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5270.93</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5272.4400000000005</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5272.37</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5290.4800000000005</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5457.7000000000007</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5370.2300000000005</v>
      </c>
      <c r="ER1264" s="64"/>
      <c r="ES1264" s="64"/>
      <c r="ET1264" s="64"/>
      <c r="EU1264" s="64"/>
      <c r="EV1264" s="65"/>
    </row>
    <row r="1265" spans="1:152" s="29" customFormat="1" ht="15.75" customHeight="1" x14ac:dyDescent="0.2">
      <c r="A1265" s="60">
        <f>$A$124</f>
        <v>45740</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5290.97</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5275.84</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5275.97</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5275.58</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5280.91</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5283.57</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5298.1</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5418.96</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5274.91</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5374.9400000000005</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5331.41</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5329.54</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5412.01</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5418.96</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5431.67</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5436.83</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5438.57</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5426.75</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5494.3</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5510.58</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5467.35</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5379.81</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5426.65</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5339.2000000000007</v>
      </c>
      <c r="ER1265" s="64"/>
      <c r="ES1265" s="64"/>
      <c r="ET1265" s="64"/>
      <c r="EU1265" s="64"/>
      <c r="EV1265" s="65"/>
    </row>
    <row r="1266" spans="1:152" s="29" customFormat="1" ht="15.75" customHeight="1" x14ac:dyDescent="0.2">
      <c r="A1266" s="60">
        <f>$A$125</f>
        <v>45741</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5278.92</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5276</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5276.08</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5276.07</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5275.84</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5275.7300000000005</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5280.4500000000007</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5392.8</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5274.8</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5345.8600000000006</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5308.65</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5308.0300000000007</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5402.83</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5409.51</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5419.8</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5424.92</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5421.79</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5413.64</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5495.88</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5478.32</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5430.51</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5339.7300000000005</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5419.71</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5339.7000000000007</v>
      </c>
      <c r="ER1266" s="64"/>
      <c r="ES1266" s="64"/>
      <c r="ET1266" s="64"/>
      <c r="EU1266" s="64"/>
      <c r="EV1266" s="65"/>
    </row>
    <row r="1267" spans="1:152" s="29" customFormat="1" ht="15.75" customHeight="1" x14ac:dyDescent="0.2">
      <c r="A1267" s="60">
        <f>$A$126</f>
        <v>45742</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5298.1900000000005</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5278.21</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5276.81</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5276.09</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5290.9400000000005</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5293.13</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5321.29</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5482.05</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5300.76</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5408.7000000000007</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5367.42</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5373.72</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5470.77</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5472.29</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5486.88</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5488.08</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5487.84</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5478.68</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5567.62</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5550.91</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5516.08</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5435.4</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5547.62</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5397.33</v>
      </c>
      <c r="ER1267" s="64"/>
      <c r="ES1267" s="64"/>
      <c r="ET1267" s="64"/>
      <c r="EU1267" s="64"/>
      <c r="EV1267" s="65"/>
    </row>
    <row r="1268" spans="1:152" s="29" customFormat="1" ht="15.75" customHeight="1" x14ac:dyDescent="0.2">
      <c r="A1268" s="60">
        <f>$A$127</f>
        <v>45743</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5297.9800000000005</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5275.6900000000005</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5275.87</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5275.82</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5286.3</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5285.51</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5303.92</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5456.87</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5273.9</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5333.38</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5351.34</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5357.8600000000006</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5411.35</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5430.09</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5469.59</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5476.93</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5474.2000000000007</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5463.26</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5551.52</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5530.29</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5493.38</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5405.02</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5536.17</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5386.2800000000007</v>
      </c>
      <c r="ER1268" s="64"/>
      <c r="ES1268" s="64"/>
      <c r="ET1268" s="64"/>
      <c r="EU1268" s="64"/>
      <c r="EV1268" s="65"/>
    </row>
    <row r="1269" spans="1:152" s="29" customFormat="1" ht="15.75" customHeight="1" x14ac:dyDescent="0.2">
      <c r="A1269" s="60">
        <f>$A$128</f>
        <v>45744</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5287.54</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5275.59</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5275.76</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5275.7800000000007</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5275.7300000000005</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5275.6</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5282.75</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5424.0300000000007</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5274.66</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5305.74</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5324.2800000000007</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5329.49</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5380.62</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5396.84</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5431.92</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5438.66</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5438.6100000000006</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5433.05</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5509.26</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5484.43</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5452.65</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5365.8</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5472.0300000000007</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5346.51</v>
      </c>
      <c r="ER1269" s="64"/>
      <c r="ES1269" s="64"/>
      <c r="ET1269" s="64"/>
      <c r="EU1269" s="64"/>
      <c r="EV1269" s="65"/>
    </row>
    <row r="1270" spans="1:152" s="29" customFormat="1" ht="15.75" customHeight="1" x14ac:dyDescent="0.2">
      <c r="A1270" s="60">
        <f>$A$129</f>
        <v>45745</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5293.64</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5275.8</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5275.89</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5275.87</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5282.9400000000005</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5281.1900000000005</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5275.2000000000007</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5296.91</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5275.07</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5278.75</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5314.66</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5319.22</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5309.26</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5304.66</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5275.4800000000005</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5275.55</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5275.6</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5275.08</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5272.4500000000007</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5272.1900000000005</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5339.83</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5272.27</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5401.46</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5323.39</v>
      </c>
      <c r="ER1270" s="64"/>
      <c r="ES1270" s="64"/>
      <c r="ET1270" s="64"/>
      <c r="EU1270" s="64"/>
      <c r="EV1270" s="65"/>
    </row>
    <row r="1271" spans="1:152" s="29" customFormat="1" ht="15.75" customHeight="1" x14ac:dyDescent="0.2">
      <c r="A1271" s="60">
        <f>$A$130</f>
        <v>45746</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5294.75</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5275.2300000000005</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5275.33</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5275.46</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5279.9500000000007</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5275.24</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5274.2000000000007</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5274.16</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5274.62</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5274.93</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5274.9800000000005</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5275.04</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5275.08</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5275.29</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5275.24</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5275.4400000000005</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5275.4400000000005</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5275.5</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5273.06</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5271.6</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5273.99</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5296.08</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5450.37</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5330.74</v>
      </c>
      <c r="ER1271" s="64"/>
      <c r="ES1271" s="64"/>
      <c r="ET1271" s="64"/>
      <c r="EU1271" s="64"/>
      <c r="EV1271" s="65"/>
    </row>
    <row r="1272" spans="1:152" s="29" customFormat="1" ht="15.75" customHeight="1" x14ac:dyDescent="0.2">
      <c r="A1272" s="60">
        <f>$A$131</f>
        <v>45747</v>
      </c>
      <c r="B1272" s="61"/>
      <c r="C1272" s="61"/>
      <c r="D1272" s="61"/>
      <c r="E1272" s="61"/>
      <c r="F1272" s="61"/>
      <c r="G1272" s="61"/>
      <c r="H1272" s="62"/>
      <c r="I1272" s="63">
        <f>IF($A1272="-","-",ROUND(VLOOKUP($A1272+ROUND(LEFT(I$1241,1)/24,5),'[1]ОАО "АТС"'!$A$57:$F$800,3,FALSE)+HLOOKUP($DL$1239,'[1]Сбытовая надбавка'!$F$5:$H$6,2,FALSE),2)+'[1]Иные услуги'!$C$6+HLOOKUP($DR$1238,'[1]Услуги по передаче'!$G$5:$J$7,2,FALSE))</f>
        <v>5310.27</v>
      </c>
      <c r="J1272" s="64"/>
      <c r="K1272" s="64"/>
      <c r="L1272" s="64"/>
      <c r="M1272" s="64"/>
      <c r="N1272" s="65"/>
      <c r="O1272" s="63">
        <f>IF($A1272="-","-",ROUND(VLOOKUP($A1272+ROUND(LEFT(O$1241,1)/24,5),'[1]ОАО "АТС"'!$A$57:$F$800,3,FALSE)+HLOOKUP($DL$1239,'[1]Сбытовая надбавка'!$F$5:$H$6,2,FALSE),2)+'[1]Иные услуги'!$C$6+HLOOKUP($DR$1238,'[1]Услуги по передаче'!$G$5:$J$7,2,FALSE))</f>
        <v>5275.4400000000005</v>
      </c>
      <c r="P1272" s="64"/>
      <c r="Q1272" s="64"/>
      <c r="R1272" s="64"/>
      <c r="S1272" s="64"/>
      <c r="T1272" s="65"/>
      <c r="U1272" s="63">
        <f>IF($A1272="-","-",ROUND(VLOOKUP($A1272+ROUND(LEFT(U$1241,1)/24,5),'[1]ОАО "АТС"'!$A$57:$F$800,3,FALSE)+HLOOKUP($DL$1239,'[1]Сбытовая надбавка'!$F$5:$H$6,2,FALSE),2)+'[1]Иные услуги'!$C$6+HLOOKUP($DR$1238,'[1]Услуги по передаче'!$G$5:$J$7,2,FALSE))</f>
        <v>5275.68</v>
      </c>
      <c r="V1272" s="64"/>
      <c r="W1272" s="64"/>
      <c r="X1272" s="64"/>
      <c r="Y1272" s="64"/>
      <c r="Z1272" s="65"/>
      <c r="AA1272" s="63">
        <f>IF($A1272="-","-",ROUND(VLOOKUP($A1272+ROUND(LEFT(AA$1241,1)/24,5),'[1]ОАО "АТС"'!$A$57:$F$800,3,FALSE)+HLOOKUP($DL$1239,'[1]Сбытовая надбавка'!$F$5:$H$6,2,FALSE),2)+'[1]Иные услуги'!$C$6+HLOOKUP($DR$1238,'[1]Услуги по передаче'!$G$5:$J$7,2,FALSE))</f>
        <v>5275.72</v>
      </c>
      <c r="AB1272" s="64"/>
      <c r="AC1272" s="64"/>
      <c r="AD1272" s="64"/>
      <c r="AE1272" s="64"/>
      <c r="AF1272" s="65"/>
      <c r="AG1272" s="63">
        <f>IF($A1272="-","-",ROUND(VLOOKUP($A1272+ROUND(LEFT(AG$1241,1)/24,5),'[1]ОАО "АТС"'!$A$57:$F$800,3,FALSE)+HLOOKUP($DL$1239,'[1]Сбытовая надбавка'!$F$5:$H$6,2,FALSE),2)+'[1]Иные услуги'!$C$6+HLOOKUP($DR$1238,'[1]Услуги по передаче'!$G$5:$J$7,2,FALSE))</f>
        <v>5281.49</v>
      </c>
      <c r="AH1272" s="64"/>
      <c r="AI1272" s="64"/>
      <c r="AJ1272" s="64"/>
      <c r="AK1272" s="64"/>
      <c r="AL1272" s="65"/>
      <c r="AM1272" s="63">
        <f>IF($A1272="-","-",ROUND(VLOOKUP($A1272+ROUND(LEFT(AM$1241,1)/24,5),'[1]ОАО "АТС"'!$A$57:$F$800,3,FALSE)+HLOOKUP($DL$1239,'[1]Сбытовая надбавка'!$F$5:$H$6,2,FALSE),2)+'[1]Иные услуги'!$C$6+HLOOKUP($DR$1238,'[1]Услуги по передаче'!$G$5:$J$7,2,FALSE))</f>
        <v>5277.7300000000005</v>
      </c>
      <c r="AN1272" s="64"/>
      <c r="AO1272" s="64"/>
      <c r="AP1272" s="64"/>
      <c r="AQ1272" s="64"/>
      <c r="AR1272" s="65"/>
      <c r="AS1272" s="63">
        <f>IF($A1272="-","-",ROUND(VLOOKUP($A1272+ROUND(LEFT(AS$1241,1)/24,5),'[1]ОАО "АТС"'!$A$57:$F$800,3,FALSE)+HLOOKUP($DL$1239,'[1]Сбытовая надбавка'!$F$5:$H$6,2,FALSE),2)+'[1]Иные услуги'!$C$6+HLOOKUP($DR$1238,'[1]Услуги по передаче'!$G$5:$J$7,2,FALSE))</f>
        <v>5274.6100000000006</v>
      </c>
      <c r="AT1272" s="64"/>
      <c r="AU1272" s="64"/>
      <c r="AV1272" s="64"/>
      <c r="AW1272" s="64"/>
      <c r="AX1272" s="65"/>
      <c r="AY1272" s="63">
        <f>IF($A1272="-","-",ROUND(VLOOKUP($A1272+ROUND(LEFT(AY$1241,1)/24,5),'[1]ОАО "АТС"'!$A$57:$F$800,3,FALSE)+HLOOKUP($DL$1239,'[1]Сбытовая надбавка'!$F$5:$H$6,2,FALSE),2)+'[1]Иные услуги'!$C$6+HLOOKUP($DR$1238,'[1]Услуги по передаче'!$G$5:$J$7,2,FALSE))</f>
        <v>5319.13</v>
      </c>
      <c r="AZ1272" s="64"/>
      <c r="BA1272" s="64"/>
      <c r="BB1272" s="64"/>
      <c r="BC1272" s="64"/>
      <c r="BD1272" s="65"/>
      <c r="BE1272" s="63">
        <f>IF($A1272="-","-",ROUND(VLOOKUP($A1272+ROUND(LEFT(BE$1241,1)/24,5),'[1]ОАО "АТС"'!$A$57:$F$800,3,FALSE)+HLOOKUP($DL$1239,'[1]Сбытовая надбавка'!$F$5:$H$6,2,FALSE),2)+'[1]Иные услуги'!$C$6+HLOOKUP($DR$1238,'[1]Услуги по передаче'!$G$5:$J$7,2,FALSE))</f>
        <v>5274.6100000000006</v>
      </c>
      <c r="BF1272" s="64"/>
      <c r="BG1272" s="64"/>
      <c r="BH1272" s="64"/>
      <c r="BI1272" s="64"/>
      <c r="BJ1272" s="65"/>
      <c r="BK1272" s="63">
        <f>IF($A1272="-","-",ROUND(VLOOKUP($A1272+ROUND(LEFT(BK$1241,1)/24,5),'[1]ОАО "АТС"'!$A$57:$F$800,3,FALSE)+HLOOKUP($DL$1239,'[1]Сбытовая надбавка'!$F$5:$H$6,2,FALSE),2)+'[1]Иные услуги'!$C$6+HLOOKUP($DR$1238,'[1]Услуги по передаче'!$G$5:$J$7,2,FALSE))</f>
        <v>5279.14</v>
      </c>
      <c r="BL1272" s="64"/>
      <c r="BM1272" s="64"/>
      <c r="BN1272" s="64"/>
      <c r="BO1272" s="64"/>
      <c r="BP1272" s="65"/>
      <c r="BQ1272" s="63">
        <f>IF($A1272="-","-",ROUND(VLOOKUP($A1272+ROUND(LEFT(BQ$1241,2)/24,5),'[1]ОАО "АТС"'!$A$57:$F$800,3,FALSE)+HLOOKUP($DL$1239,'[1]Сбытовая надбавка'!$F$5:$H$6,2,FALSE),2)+'[1]Иные услуги'!$C$6+HLOOKUP($DR$1238,'[1]Услуги по передаче'!$G$5:$J$7,2,FALSE))</f>
        <v>5326.83</v>
      </c>
      <c r="BR1272" s="64"/>
      <c r="BS1272" s="64"/>
      <c r="BT1272" s="64"/>
      <c r="BU1272" s="64"/>
      <c r="BV1272" s="65"/>
      <c r="BW1272" s="63">
        <f>IF($A1272="-","-",ROUND(VLOOKUP($A1272+ROUND(LEFT(BW$1241,2)/24,5),'[1]ОАО "АТС"'!$A$57:$F$800,3,FALSE)+HLOOKUP($DL$1239,'[1]Сбытовая надбавка'!$F$5:$H$6,2,FALSE),2)+'[1]Иные услуги'!$C$6+HLOOKUP($DR$1238,'[1]Услуги по передаче'!$G$5:$J$7,2,FALSE))</f>
        <v>5332.58</v>
      </c>
      <c r="BX1272" s="64"/>
      <c r="BY1272" s="64"/>
      <c r="BZ1272" s="64"/>
      <c r="CA1272" s="64"/>
      <c r="CB1272" s="65"/>
      <c r="CC1272" s="63">
        <f>IF($A1272="-","-",ROUND(VLOOKUP($A1272+ROUND(LEFT(CC$1241,2)/24,5),'[1]ОАО "АТС"'!$A$57:$F$800,3,FALSE)+HLOOKUP($DL$1239,'[1]Сбытовая надбавка'!$F$5:$H$6,2,FALSE),2)+'[1]Иные услуги'!$C$6+HLOOKUP($DR$1238,'[1]Услуги по передаче'!$G$5:$J$7,2,FALSE))</f>
        <v>5319.79</v>
      </c>
      <c r="CD1272" s="64"/>
      <c r="CE1272" s="64"/>
      <c r="CF1272" s="64"/>
      <c r="CG1272" s="64"/>
      <c r="CH1272" s="65"/>
      <c r="CI1272" s="63">
        <f>IF($A1272="-","-",ROUND(VLOOKUP($A1272+ROUND(LEFT(CI$1241,2)/24,5),'[1]ОАО "АТС"'!$A$57:$F$800,3,FALSE)+HLOOKUP($DL$1239,'[1]Сбытовая надбавка'!$F$5:$H$6,2,FALSE),2)+'[1]Иные услуги'!$C$6+HLOOKUP($DR$1238,'[1]Услуги по передаче'!$G$5:$J$7,2,FALSE))</f>
        <v>5313.08</v>
      </c>
      <c r="CJ1272" s="64"/>
      <c r="CK1272" s="64"/>
      <c r="CL1272" s="64"/>
      <c r="CM1272" s="64"/>
      <c r="CN1272" s="65"/>
      <c r="CO1272" s="63">
        <f>IF($A1272="-","-",ROUND(VLOOKUP($A1272+ROUND(LEFT(CO$1241,2)/24,5),'[1]ОАО "АТС"'!$A$57:$F$800,3,FALSE)+HLOOKUP($DL$1239,'[1]Сбытовая надбавка'!$F$5:$H$6,2,FALSE),2)+'[1]Иные услуги'!$C$6+HLOOKUP($DR$1238,'[1]Услуги по передаче'!$G$5:$J$7,2,FALSE))</f>
        <v>5274.08</v>
      </c>
      <c r="CP1272" s="64"/>
      <c r="CQ1272" s="64"/>
      <c r="CR1272" s="64"/>
      <c r="CS1272" s="64"/>
      <c r="CT1272" s="65"/>
      <c r="CU1272" s="63">
        <f>IF($A1272="-","-",ROUND(VLOOKUP($A1272+ROUND(LEFT(CU$1241,2)/24,5),'[1]ОАО "АТС"'!$A$57:$F$800,3,FALSE)+HLOOKUP($DL$1239,'[1]Сбытовая надбавка'!$F$5:$H$6,2,FALSE),2)+'[1]Иные услуги'!$C$6+HLOOKUP($DR$1238,'[1]Услуги по передаче'!$G$5:$J$7,2,FALSE))</f>
        <v>5273.9</v>
      </c>
      <c r="CV1272" s="64"/>
      <c r="CW1272" s="64"/>
      <c r="CX1272" s="64"/>
      <c r="CY1272" s="64"/>
      <c r="CZ1272" s="65"/>
      <c r="DA1272" s="63">
        <f>IF($A1272="-","-",ROUND(VLOOKUP($A1272+ROUND(LEFT(DA$1241,2)/24,5),'[1]ОАО "АТС"'!$A$57:$F$800,3,FALSE)+HLOOKUP($DL$1239,'[1]Сбытовая надбавка'!$F$5:$H$6,2,FALSE),2)+'[1]Иные услуги'!$C$6+HLOOKUP($DR$1238,'[1]Услуги по передаче'!$G$5:$J$7,2,FALSE))</f>
        <v>5274.33</v>
      </c>
      <c r="DB1272" s="64"/>
      <c r="DC1272" s="64"/>
      <c r="DD1272" s="64"/>
      <c r="DE1272" s="64"/>
      <c r="DF1272" s="65"/>
      <c r="DG1272" s="63">
        <f>IF($A1272="-","-",ROUND(VLOOKUP($A1272+ROUND(LEFT(DG$1241,2)/24,5),'[1]ОАО "АТС"'!$A$57:$F$800,3,FALSE)+HLOOKUP($DL$1239,'[1]Сбытовая надбавка'!$F$5:$H$6,2,FALSE),2)+'[1]Иные услуги'!$C$6+HLOOKUP($DR$1238,'[1]Услуги по передаче'!$G$5:$J$7,2,FALSE))</f>
        <v>5274.93</v>
      </c>
      <c r="DH1272" s="64"/>
      <c r="DI1272" s="64"/>
      <c r="DJ1272" s="64"/>
      <c r="DK1272" s="64"/>
      <c r="DL1272" s="65"/>
      <c r="DM1272" s="63">
        <f>IF($A1272="-","-",ROUND(VLOOKUP($A1272+ROUND(LEFT(DM$1241,2)/24,5),'[1]ОАО "АТС"'!$A$57:$F$800,3,FALSE)+HLOOKUP($DL$1239,'[1]Сбытовая надбавка'!$F$5:$H$6,2,FALSE),2)+'[1]Иные услуги'!$C$6+HLOOKUP($DR$1238,'[1]Услуги по передаче'!$G$5:$J$7,2,FALSE))</f>
        <v>5272.65</v>
      </c>
      <c r="DN1272" s="64"/>
      <c r="DO1272" s="64"/>
      <c r="DP1272" s="64"/>
      <c r="DQ1272" s="64"/>
      <c r="DR1272" s="65"/>
      <c r="DS1272" s="63">
        <f>IF($A1272="-","-",ROUND(VLOOKUP($A1272+ROUND(LEFT(DS$1241,2)/24,5),'[1]ОАО "АТС"'!$A$57:$F$800,3,FALSE)+HLOOKUP($DL$1239,'[1]Сбытовая надбавка'!$F$5:$H$6,2,FALSE),2)+'[1]Иные услуги'!$C$6+HLOOKUP($DR$1238,'[1]Услуги по передаче'!$G$5:$J$7,2,FALSE))</f>
        <v>5272.05</v>
      </c>
      <c r="DT1272" s="64"/>
      <c r="DU1272" s="64"/>
      <c r="DV1272" s="64"/>
      <c r="DW1272" s="64"/>
      <c r="DX1272" s="65"/>
      <c r="DY1272" s="63">
        <f>IF($A1272="-","-",ROUND(VLOOKUP($A1272+ROUND(LEFT(DY$1241,2)/24,5),'[1]ОАО "АТС"'!$A$57:$F$800,3,FALSE)+HLOOKUP($DL$1239,'[1]Сбытовая надбавка'!$F$5:$H$6,2,FALSE),2)+'[1]Иные услуги'!$C$6+HLOOKUP($DR$1238,'[1]Услуги по передаче'!$G$5:$J$7,2,FALSE))</f>
        <v>5352.9</v>
      </c>
      <c r="DZ1272" s="64"/>
      <c r="EA1272" s="64"/>
      <c r="EB1272" s="64"/>
      <c r="EC1272" s="64"/>
      <c r="ED1272" s="65"/>
      <c r="EE1272" s="63">
        <f>IF($A1272="-","-",ROUND(VLOOKUP($A1272+ROUND(LEFT(EE$1241,2)/24,5),'[1]ОАО "АТС"'!$A$57:$F$800,3,FALSE)+HLOOKUP($DL$1239,'[1]Сбытовая надбавка'!$F$5:$H$6,2,FALSE),2)+'[1]Иные услуги'!$C$6+HLOOKUP($DR$1238,'[1]Услуги по передаче'!$G$5:$J$7,2,FALSE))</f>
        <v>5273.12</v>
      </c>
      <c r="EF1272" s="64"/>
      <c r="EG1272" s="64"/>
      <c r="EH1272" s="64"/>
      <c r="EI1272" s="64"/>
      <c r="EJ1272" s="65"/>
      <c r="EK1272" s="63">
        <f>IF($A1272="-","-",ROUND(VLOOKUP($A1272+ROUND(LEFT(EK$1241,2)/24,5),'[1]ОАО "АТС"'!$A$57:$F$800,3,FALSE)+HLOOKUP($DL$1239,'[1]Сбытовая надбавка'!$F$5:$H$6,2,FALSE),2)+'[1]Иные услуги'!$C$6+HLOOKUP($DR$1238,'[1]Услуги по передаче'!$G$5:$J$7,2,FALSE))</f>
        <v>5465.09</v>
      </c>
      <c r="EL1272" s="64"/>
      <c r="EM1272" s="64"/>
      <c r="EN1272" s="64"/>
      <c r="EO1272" s="64"/>
      <c r="EP1272" s="65"/>
      <c r="EQ1272" s="63">
        <f>IF($A1272="-","-",ROUND(VLOOKUP($A1272+ROUND(LEFT(EQ$1241,2)/24,5),'[1]ОАО "АТС"'!$A$57:$F$800,3,FALSE)+HLOOKUP($DL$1239,'[1]Сбытовая надбавка'!$F$5:$H$6,2,FALSE),2)+'[1]Иные услуги'!$C$6+HLOOKUP($DR$1238,'[1]Услуги по передаче'!$G$5:$J$7,2,FALSE))</f>
        <v>5320.0300000000007</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45717</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5534.76</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5442.71</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5404.1100000000006</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5393.46</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5397.64</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5438.3</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5597.4800000000005</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5644.2800000000007</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5431.27</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5541.09</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5626.54</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5641.83</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5598.87</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5602.13</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5593.0300000000007</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5598.0300000000007</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5596</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5610.34</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5825.79</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5831.54</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5712.08</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5685.65</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5631.56</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5578.66</v>
      </c>
      <c r="ER1278" s="64"/>
      <c r="ES1278" s="64"/>
      <c r="ET1278" s="64"/>
      <c r="EU1278" s="64"/>
      <c r="EV1278" s="65"/>
    </row>
    <row r="1279" spans="1:152" s="29" customFormat="1" ht="15.75" customHeight="1" x14ac:dyDescent="0.2">
      <c r="A1279" s="60">
        <f>$A$102</f>
        <v>45718</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5491.56</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5408.77</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5363.1100000000006</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5355.1</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5377.9500000000007</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5413.13</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5544.29</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5613.55</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5372.04</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5471.52</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5552.5300000000007</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5564.22</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5582.25</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5573.27</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5571.29</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5540.14</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5549.12</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5582.81</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5731.89</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5763.74</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5741.12</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5699.92</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5717.04</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5618.77</v>
      </c>
      <c r="ER1279" s="64"/>
      <c r="ES1279" s="64"/>
      <c r="ET1279" s="64"/>
      <c r="EU1279" s="64"/>
      <c r="EV1279" s="65"/>
    </row>
    <row r="1280" spans="1:152" s="29" customFormat="1" ht="15.75" customHeight="1" x14ac:dyDescent="0.2">
      <c r="A1280" s="60">
        <f>$A$103</f>
        <v>45719</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5500.75</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5426.31</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5382.66</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5375.4500000000007</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5393.4500000000007</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5472.89</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5648.34</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5861.57</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5618.04</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5812.92</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5934.33</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5931.46</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5927.02</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5916.74</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5792.7800000000007</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5773.75</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5747.56</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5724.8</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5902.26</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5934.08</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5810.2800000000007</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5779.64</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5698.32</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5593.9500000000007</v>
      </c>
      <c r="ER1280" s="64"/>
      <c r="ES1280" s="64"/>
      <c r="ET1280" s="64"/>
      <c r="EU1280" s="64"/>
      <c r="EV1280" s="65"/>
    </row>
    <row r="1281" spans="1:152" s="29" customFormat="1" ht="15.75" customHeight="1" x14ac:dyDescent="0.2">
      <c r="A1281" s="60">
        <f>$A$104</f>
        <v>45720</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5431</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5369.88</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5333.9400000000005</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5330.9800000000005</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5354.51</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5404.85</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5558.4</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5704.01</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5497.5</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5607.4800000000005</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5658.24</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5653.51</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5660.39</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5662.0300000000007</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5666.24</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5648.4500000000007</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5630.2800000000007</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5634.68</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5723.33</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5717.24</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5699.63</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5628</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5620.92</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5453.81</v>
      </c>
      <c r="ER1281" s="64"/>
      <c r="ES1281" s="64"/>
      <c r="ET1281" s="64"/>
      <c r="EU1281" s="64"/>
      <c r="EV1281" s="65"/>
    </row>
    <row r="1282" spans="1:152" s="29" customFormat="1" ht="15.75" customHeight="1" x14ac:dyDescent="0.2">
      <c r="A1282" s="60">
        <f>$A$105</f>
        <v>45721</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5317.96</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5294.12</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5286.47</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5292.77</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5295.49</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5336.29</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5506.9800000000005</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5677.87</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5485.65</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5609.54</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5660.1</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5682.4500000000007</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5656.13</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5653.58</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5660.81</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5644.41</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5630.58</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5641.76</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5732.8</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5733.2000000000007</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5718.67</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5611.09</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5617.1900000000005</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5466.2300000000005</v>
      </c>
      <c r="ER1282" s="64"/>
      <c r="ES1282" s="64"/>
      <c r="ET1282" s="64"/>
      <c r="EU1282" s="64"/>
      <c r="EV1282" s="65"/>
    </row>
    <row r="1283" spans="1:152" s="29" customFormat="1" ht="15.75" customHeight="1" x14ac:dyDescent="0.2">
      <c r="A1283" s="60">
        <f>$A$106</f>
        <v>45722</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5436.63</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5400.24</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5373.41</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5367.74</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5376.3600000000006</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5424.76</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5627.56</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5830.64</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5501.91</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5858.52</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5986</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6016.4500000000007</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6010.85</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6003.8099999999995</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5986.1100000000006</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5945.43</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5905.34</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5639.92</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5744.9</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5787.51</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6005.9</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5879.17</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5754.6</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5592.18</v>
      </c>
      <c r="ER1283" s="64"/>
      <c r="ES1283" s="64"/>
      <c r="ET1283" s="64"/>
      <c r="EU1283" s="64"/>
      <c r="EV1283" s="65"/>
    </row>
    <row r="1284" spans="1:152" s="29" customFormat="1" ht="15.75" customHeight="1" x14ac:dyDescent="0.2">
      <c r="A1284" s="60">
        <f>$A$107</f>
        <v>45723</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5469.37</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5400.17</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5372.97</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5367.1900000000005</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5385.85</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5458.46</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5679.08</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5770.84</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5474.1100000000006</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5817.5</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5958.66</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5990.24</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5975.79</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6007.84</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5998.24</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5959.25</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5918.8700000000008</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5733.63</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5817.4</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6159.41</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6013.14</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5885.32</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5785.93</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5600.96</v>
      </c>
      <c r="ER1284" s="64"/>
      <c r="ES1284" s="64"/>
      <c r="ET1284" s="64"/>
      <c r="EU1284" s="64"/>
      <c r="EV1284" s="65"/>
    </row>
    <row r="1285" spans="1:152" s="29" customFormat="1" ht="15.75" customHeight="1" x14ac:dyDescent="0.2">
      <c r="A1285" s="60">
        <f>$A$108</f>
        <v>45724</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5501.72</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5450.64</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5421.17</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5411.77</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5420.04</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5455.81</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5672.8600000000006</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5949.55</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5400.08</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5667</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5830.52</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5861.71</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5866.79</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5883.67</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5831.09</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5816.9</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5820.2000000000007</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5906.8700000000008</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6188.58</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6099.3600000000006</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5938.21</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5836.75</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5776.42</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5632.4</v>
      </c>
      <c r="ER1285" s="64"/>
      <c r="ES1285" s="64"/>
      <c r="ET1285" s="64"/>
      <c r="EU1285" s="64"/>
      <c r="EV1285" s="65"/>
    </row>
    <row r="1286" spans="1:152" s="29" customFormat="1" ht="15.75" customHeight="1" x14ac:dyDescent="0.2">
      <c r="A1286" s="60">
        <f>$A$109</f>
        <v>45725</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5564.5</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5512.42</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5353.38</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5330.87</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5334.82</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5392.27</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5470.79</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5486.56</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5271.77</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5500.29</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5641.4800000000005</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5690.46</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5693.67</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5694.99</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5688.75</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5676.6100000000006</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5832.8</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5983.3600000000006</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5623.63</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6053.34</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5943.58</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5793.16</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5903.6200000000008</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5722.8</v>
      </c>
      <c r="ER1286" s="64"/>
      <c r="ES1286" s="64"/>
      <c r="ET1286" s="64"/>
      <c r="EU1286" s="64"/>
      <c r="EV1286" s="65"/>
    </row>
    <row r="1287" spans="1:152" s="29" customFormat="1" ht="15.75" customHeight="1" x14ac:dyDescent="0.2">
      <c r="A1287" s="60">
        <f>$A$110</f>
        <v>45726</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5495.6900000000005</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5450.09</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5381.2300000000005</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5373.51</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5385.74</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5452.9400000000005</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5681.47</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6086.0300000000007</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5480.46</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5644.88</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5676.4</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5994.47</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5684.63</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5706.24</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6028.0300000000007</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5724.27</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5957.41</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6027.79</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5791.8</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5853.6</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6058.46</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5893.55</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5910.3600000000006</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5691.55</v>
      </c>
      <c r="ER1287" s="64"/>
      <c r="ES1287" s="64"/>
      <c r="ET1287" s="64"/>
      <c r="EU1287" s="64"/>
      <c r="EV1287" s="65"/>
    </row>
    <row r="1288" spans="1:152" s="29" customFormat="1" ht="15.75" customHeight="1" x14ac:dyDescent="0.2">
      <c r="A1288" s="60">
        <f>$A$111</f>
        <v>45727</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5394.68</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5311.83</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5346</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5339.25</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5353.9</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5409.47</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5612.99</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5744.67</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5419.71</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5791.76</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5598.33</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5622.7800000000007</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5632.99</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5640.08</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5985.14</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5961.85</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5917.52</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5988.1200000000008</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5708.83</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5717.08</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5728.12</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5860.92</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5896.02</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5671.06</v>
      </c>
      <c r="ER1288" s="64"/>
      <c r="ES1288" s="64"/>
      <c r="ET1288" s="64"/>
      <c r="EU1288" s="64"/>
      <c r="EV1288" s="65"/>
    </row>
    <row r="1289" spans="1:152" s="29" customFormat="1" ht="15.75" customHeight="1" x14ac:dyDescent="0.2">
      <c r="A1289" s="60">
        <f>$A$112</f>
        <v>45728</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5335.75</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5308.55</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5301.2300000000005</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5296.52</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5317.63</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5338.67</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5432.31</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5544.57</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5362.54</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5450.47</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5462.9400000000005</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5463.54</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5435.2800000000007</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5426.02</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5403.89</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5392.9800000000005</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5375.93</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5374.4800000000005</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5461.5</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5492.02</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5460.71</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5376.5300000000007</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5520.4800000000005</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5386.87</v>
      </c>
      <c r="ER1289" s="64"/>
      <c r="ES1289" s="64"/>
      <c r="ET1289" s="64"/>
      <c r="EU1289" s="64"/>
      <c r="EV1289" s="65"/>
    </row>
    <row r="1290" spans="1:152" s="29" customFormat="1" ht="15.75" customHeight="1" x14ac:dyDescent="0.2">
      <c r="A1290" s="60">
        <f>$A$113</f>
        <v>45729</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5316.34</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5294.7000000000007</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5288.6</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5284.71</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5309.12</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5327.8</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5412.52</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5513.96</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5348.43</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5448.0300000000007</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5496.92</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5491.63</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5470.7300000000005</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5457.01</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5455.65</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5453.16</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5442.07</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5431.65</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5529.17</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5528.9400000000005</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5495.97</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5414.2300000000005</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5521.88</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5379.32</v>
      </c>
      <c r="ER1290" s="64"/>
      <c r="ES1290" s="64"/>
      <c r="ET1290" s="64"/>
      <c r="EU1290" s="64"/>
      <c r="EV1290" s="65"/>
    </row>
    <row r="1291" spans="1:152" s="29" customFormat="1" ht="15.75" customHeight="1" x14ac:dyDescent="0.2">
      <c r="A1291" s="60">
        <f>$A$114</f>
        <v>45730</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5317.64</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5299.2000000000007</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5292.97</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5292.99</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5315.51</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5325.3600000000006</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5397.9800000000005</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5524.2000000000007</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5348.2800000000007</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5444.9500000000007</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5455.34</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5455.74</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5417.52</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5407.56</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5400.8600000000006</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5392.0300000000007</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5375.06</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5374.88</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5486.52</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5517.87</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5482.55</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5413.6100000000006</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5541.21</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5417.1100000000006</v>
      </c>
      <c r="ER1291" s="64"/>
      <c r="ES1291" s="64"/>
      <c r="ET1291" s="64"/>
      <c r="EU1291" s="64"/>
      <c r="EV1291" s="65"/>
    </row>
    <row r="1292" spans="1:152" s="29" customFormat="1" ht="15.75" customHeight="1" x14ac:dyDescent="0.2">
      <c r="A1292" s="60">
        <f>$A$115</f>
        <v>45731</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5356.3600000000006</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5311.29</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5280</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5274.7300000000005</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5332.13</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5329.63</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5298.6900000000005</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5372.7300000000005</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5272.89</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5273.26</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5291.1</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5300.65</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5287.27</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5273.59</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5274.15</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5275.02</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5274.85</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5274.9</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5307.3600000000006</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5352.08</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5293.67</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5270.1900000000005</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5502.43</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5389.32</v>
      </c>
      <c r="ER1292" s="64"/>
      <c r="ES1292" s="64"/>
      <c r="ET1292" s="64"/>
      <c r="EU1292" s="64"/>
      <c r="EV1292" s="65"/>
    </row>
    <row r="1293" spans="1:152" s="29" customFormat="1" ht="15.75" customHeight="1" x14ac:dyDescent="0.2">
      <c r="A1293" s="60">
        <f>$A$116</f>
        <v>45732</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5290.2000000000007</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5275.39</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5275.5300000000007</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5275.56</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5278.97</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5278.08</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5274.57</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5274.24</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5274.4800000000005</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5274.33</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5274.43</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5274.31</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5274.49</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5274.52</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5274.99</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5275.42</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5275.47</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5275.47</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5293.2000000000007</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5316.68</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5297.88</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5271.6</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5382.56</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5315.4400000000005</v>
      </c>
      <c r="ER1293" s="64"/>
      <c r="ES1293" s="64"/>
      <c r="ET1293" s="64"/>
      <c r="EU1293" s="64"/>
      <c r="EV1293" s="65"/>
    </row>
    <row r="1294" spans="1:152" s="29" customFormat="1" ht="15.75" customHeight="1" x14ac:dyDescent="0.2">
      <c r="A1294" s="60">
        <f>$A$117</f>
        <v>45733</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5299.32</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5283.18</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5277.33</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5275.54</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5288.2800000000007</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5298.24</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5320.02</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5460</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5274.29</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5342.38</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5368.59</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5354.76</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5315.81</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5308.3600000000006</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5290.71</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5282.41</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5285.42</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5292.64</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5383.4</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5417.84</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5364.68</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5271.59</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5458.32</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5377.34</v>
      </c>
      <c r="ER1294" s="64"/>
      <c r="ES1294" s="64"/>
      <c r="ET1294" s="64"/>
      <c r="EU1294" s="64"/>
      <c r="EV1294" s="65"/>
    </row>
    <row r="1295" spans="1:152" s="29" customFormat="1" ht="15.75" customHeight="1" x14ac:dyDescent="0.2">
      <c r="A1295" s="60">
        <f>$A$118</f>
        <v>45734</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5356.7800000000007</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5307.17</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5299.0300000000007</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5290.5300000000007</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5318.63</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5330.9800000000005</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5378.59</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5480.51</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5279.87</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5358.4500000000007</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5384.12</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5374.74</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5337.79</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5332.49</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5316.25</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5300.16</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5304.47</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5308.82</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5386.81</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5431.0300000000007</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5384.02</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5300.84</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5375.42</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5297.37</v>
      </c>
      <c r="ER1295" s="64"/>
      <c r="ES1295" s="64"/>
      <c r="ET1295" s="64"/>
      <c r="EU1295" s="64"/>
      <c r="EV1295" s="65"/>
    </row>
    <row r="1296" spans="1:152" s="29" customFormat="1" ht="15.75" customHeight="1" x14ac:dyDescent="0.2">
      <c r="A1296" s="60">
        <f>$A$119</f>
        <v>45735</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5284.25</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5281.8</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5280.01</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5279.02</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5281.2000000000007</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5351.91</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5407.9400000000005</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5493.2800000000007</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5325.6900000000005</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5416.41</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5455.88</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5451.01</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5433.26</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5419.01</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5416.54</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5415.34</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5406.91</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5402.22</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5486.1900000000005</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5484.77</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5451.32</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5373.99</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5455.27</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5394.05</v>
      </c>
      <c r="ER1296" s="64"/>
      <c r="ES1296" s="64"/>
      <c r="ET1296" s="64"/>
      <c r="EU1296" s="64"/>
      <c r="EV1296" s="65"/>
    </row>
    <row r="1297" spans="1:152" s="29" customFormat="1" ht="15.75" customHeight="1" x14ac:dyDescent="0.2">
      <c r="A1297" s="60">
        <f>$A$120</f>
        <v>45736</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5308.06</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5284.15</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5274.91</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5274.9500000000007</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5316.72</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5296.04</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5326.06</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5484.4</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5300.91</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5403.38</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5406.54</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5395.88</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5365.68</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5370.99</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5370.18</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5383.51</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5375.49</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5360.05</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5455.5300000000007</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5506.2300000000005</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5464.64</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5392.49</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5455.71</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5350.62</v>
      </c>
      <c r="ER1297" s="64"/>
      <c r="ES1297" s="64"/>
      <c r="ET1297" s="64"/>
      <c r="EU1297" s="64"/>
      <c r="EV1297" s="65"/>
    </row>
    <row r="1298" spans="1:152" s="29" customFormat="1" ht="15.75" customHeight="1" x14ac:dyDescent="0.2">
      <c r="A1298" s="60">
        <f>$A$121</f>
        <v>45737</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5305.9800000000005</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5281.31</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5275.6100000000006</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5275.56</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5289.24</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5290.91</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5318.83</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5461.43</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5294.14</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5389.1</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5421.49</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5401.39</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5375.85</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5381.21</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5385.75</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5394.54</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5395.47</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5432.05</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5521.22</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5499.22</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5475.81</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5380.92</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5501.59</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5372.8</v>
      </c>
      <c r="ER1298" s="64"/>
      <c r="ES1298" s="64"/>
      <c r="ET1298" s="64"/>
      <c r="EU1298" s="64"/>
      <c r="EV1298" s="65"/>
    </row>
    <row r="1299" spans="1:152" s="29" customFormat="1" ht="15.75" customHeight="1" x14ac:dyDescent="0.2">
      <c r="A1299" s="60">
        <f>$A$122</f>
        <v>45738</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5306.68</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5277.06</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5275.37</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5275.46</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5290.54</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5283.33</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5275.0300000000007</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5315.7300000000005</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5274.7800000000007</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5288.8</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5331.85</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5337.6</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5325.29</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5319.4400000000005</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5275.15</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5275.3</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5275.31</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5275.29</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5271.2000000000007</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5273.13</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5373.85</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5279.01</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5485.07</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5377.31</v>
      </c>
      <c r="ER1299" s="64"/>
      <c r="ES1299" s="64"/>
      <c r="ET1299" s="64"/>
      <c r="EU1299" s="64"/>
      <c r="EV1299" s="65"/>
    </row>
    <row r="1300" spans="1:152" s="29" customFormat="1" ht="15.75" customHeight="1" x14ac:dyDescent="0.2">
      <c r="A1300" s="60">
        <f>$A$123</f>
        <v>45739</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5303.81</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5275.38</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5275.58</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5275.51</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5282.13</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5275.34</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5274.57</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5274.07</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5274.13</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5274.38</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5274.58</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5274.5300000000007</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5274.58</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5274.67</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5275.05</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5275.06</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5275.2000000000007</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5275.26</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5270.93</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5272.4400000000005</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5272.37</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5290.4800000000005</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5457.7000000000007</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5370.2300000000005</v>
      </c>
      <c r="ER1300" s="64"/>
      <c r="ES1300" s="64"/>
      <c r="ET1300" s="64"/>
      <c r="EU1300" s="64"/>
      <c r="EV1300" s="65"/>
    </row>
    <row r="1301" spans="1:152" s="29" customFormat="1" ht="15.75" customHeight="1" x14ac:dyDescent="0.2">
      <c r="A1301" s="60">
        <f>$A$124</f>
        <v>45740</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5290.97</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5275.84</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5275.97</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5275.58</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5280.91</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5283.57</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5298.1</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5418.96</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5274.91</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5374.9400000000005</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5331.41</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5329.54</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5412.01</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5418.96</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5431.67</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5436.83</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5438.57</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5426.75</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5494.3</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5510.58</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5467.35</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5379.81</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5426.65</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5339.2000000000007</v>
      </c>
      <c r="ER1301" s="64"/>
      <c r="ES1301" s="64"/>
      <c r="ET1301" s="64"/>
      <c r="EU1301" s="64"/>
      <c r="EV1301" s="65"/>
    </row>
    <row r="1302" spans="1:152" s="29" customFormat="1" ht="15.75" customHeight="1" x14ac:dyDescent="0.2">
      <c r="A1302" s="60">
        <f>$A$125</f>
        <v>45741</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5278.92</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5276</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5276.08</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5276.07</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5275.84</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5275.7300000000005</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5280.4500000000007</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5392.8</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5274.8</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5345.8600000000006</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5308.65</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5308.0300000000007</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5402.83</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5409.51</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5419.8</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5424.92</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5421.79</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5413.64</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5495.88</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5478.32</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5430.51</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5339.7300000000005</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5419.71</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5339.7000000000007</v>
      </c>
      <c r="ER1302" s="64"/>
      <c r="ES1302" s="64"/>
      <c r="ET1302" s="64"/>
      <c r="EU1302" s="64"/>
      <c r="EV1302" s="65"/>
    </row>
    <row r="1303" spans="1:152" s="29" customFormat="1" ht="15.75" customHeight="1" x14ac:dyDescent="0.2">
      <c r="A1303" s="60">
        <f>$A$126</f>
        <v>45742</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5298.1900000000005</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5278.21</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5276.81</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5276.09</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5290.9400000000005</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5293.13</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5321.29</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5482.05</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5300.76</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5408.7000000000007</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5367.42</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5373.72</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5470.77</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5472.29</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5486.88</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5488.08</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5487.84</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5478.68</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5567.62</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5550.91</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5516.08</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5435.4</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5547.62</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5397.33</v>
      </c>
      <c r="ER1303" s="64"/>
      <c r="ES1303" s="64"/>
      <c r="ET1303" s="64"/>
      <c r="EU1303" s="64"/>
      <c r="EV1303" s="65"/>
    </row>
    <row r="1304" spans="1:152" s="29" customFormat="1" ht="15.75" customHeight="1" x14ac:dyDescent="0.2">
      <c r="A1304" s="60">
        <f>$A$127</f>
        <v>45743</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5297.9800000000005</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5275.6900000000005</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5275.87</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5275.82</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5286.3</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5285.51</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5303.92</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5456.87</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5273.9</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5333.38</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5351.34</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5357.8600000000006</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5411.35</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5430.09</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5469.59</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5476.93</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5474.2000000000007</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5463.26</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5551.52</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5530.29</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5493.38</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5405.02</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5536.17</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5386.2800000000007</v>
      </c>
      <c r="ER1304" s="64"/>
      <c r="ES1304" s="64"/>
      <c r="ET1304" s="64"/>
      <c r="EU1304" s="64"/>
      <c r="EV1304" s="65"/>
    </row>
    <row r="1305" spans="1:152" s="29" customFormat="1" ht="15.75" customHeight="1" x14ac:dyDescent="0.2">
      <c r="A1305" s="60">
        <f>$A$128</f>
        <v>45744</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5287.54</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5275.59</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5275.76</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5275.7800000000007</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5275.7300000000005</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5275.6</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5282.75</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5424.0300000000007</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5274.66</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5305.74</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5324.2800000000007</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5329.49</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5380.62</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5396.84</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5431.92</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5438.66</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5438.6100000000006</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5433.05</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5509.26</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5484.43</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5452.65</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5365.8</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5472.0300000000007</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5346.51</v>
      </c>
      <c r="ER1305" s="64"/>
      <c r="ES1305" s="64"/>
      <c r="ET1305" s="64"/>
      <c r="EU1305" s="64"/>
      <c r="EV1305" s="65"/>
    </row>
    <row r="1306" spans="1:152" s="29" customFormat="1" ht="15.75" customHeight="1" x14ac:dyDescent="0.2">
      <c r="A1306" s="60">
        <f>$A$129</f>
        <v>45745</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5293.64</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5275.8</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5275.89</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5275.87</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5282.9400000000005</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5281.1900000000005</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5275.2000000000007</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5296.91</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5275.07</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5278.75</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5314.66</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5319.22</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5309.26</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5304.66</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5275.4800000000005</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5275.55</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5275.6</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5275.08</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5272.4500000000007</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5272.1900000000005</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5339.83</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5272.27</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5401.46</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5323.39</v>
      </c>
      <c r="ER1306" s="64"/>
      <c r="ES1306" s="64"/>
      <c r="ET1306" s="64"/>
      <c r="EU1306" s="64"/>
      <c r="EV1306" s="65"/>
    </row>
    <row r="1307" spans="1:152" s="29" customFormat="1" ht="15.75" customHeight="1" x14ac:dyDescent="0.2">
      <c r="A1307" s="60">
        <f>$A$130</f>
        <v>45746</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5294.75</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5275.2300000000005</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5275.33</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5275.46</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5279.9500000000007</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5275.24</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5274.2000000000007</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5274.16</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5274.62</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5274.93</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5274.9800000000005</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5275.04</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5275.08</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5275.29</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5275.24</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5275.4400000000005</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5275.4400000000005</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5275.5</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5273.06</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5271.6</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5273.99</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5296.08</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5450.37</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5330.74</v>
      </c>
      <c r="ER1307" s="64"/>
      <c r="ES1307" s="64"/>
      <c r="ET1307" s="64"/>
      <c r="EU1307" s="64"/>
      <c r="EV1307" s="65"/>
    </row>
    <row r="1308" spans="1:152" s="29" customFormat="1" ht="15.75" customHeight="1" x14ac:dyDescent="0.2">
      <c r="A1308" s="60">
        <f>$A$131</f>
        <v>45747</v>
      </c>
      <c r="B1308" s="61"/>
      <c r="C1308" s="61"/>
      <c r="D1308" s="61"/>
      <c r="E1308" s="61"/>
      <c r="F1308" s="61"/>
      <c r="G1308" s="61"/>
      <c r="H1308" s="62"/>
      <c r="I1308" s="63">
        <f>IF($A1308="-","-",ROUND(VLOOKUP($A1308+ROUND(LEFT(I$1277,1)/24,5),'[1]ОАО "АТС"'!$A$57:$F$800,3,FALSE)+HLOOKUP($DL$1275,'[1]Сбытовая надбавка'!$F$5:$H$6,2,FALSE),2)+'[1]Иные услуги'!$C$6+HLOOKUP($DR$1274,'[1]Услуги по передаче'!$G$5:$J$7,2,FALSE))</f>
        <v>5310.27</v>
      </c>
      <c r="J1308" s="64"/>
      <c r="K1308" s="64"/>
      <c r="L1308" s="64"/>
      <c r="M1308" s="64"/>
      <c r="N1308" s="65"/>
      <c r="O1308" s="63">
        <f>IF($A1308="-","-",ROUND(VLOOKUP($A1308+ROUND(LEFT(O$1277,1)/24,5),'[1]ОАО "АТС"'!$A$57:$F$800,3,FALSE)+HLOOKUP($DL$1275,'[1]Сбытовая надбавка'!$F$5:$H$6,2,FALSE),2)+'[1]Иные услуги'!$C$6+HLOOKUP($DR$1274,'[1]Услуги по передаче'!$G$5:$J$7,2,FALSE))</f>
        <v>5275.4400000000005</v>
      </c>
      <c r="P1308" s="64"/>
      <c r="Q1308" s="64"/>
      <c r="R1308" s="64"/>
      <c r="S1308" s="64"/>
      <c r="T1308" s="65"/>
      <c r="U1308" s="63">
        <f>IF($A1308="-","-",ROUND(VLOOKUP($A1308+ROUND(LEFT(U$1277,1)/24,5),'[1]ОАО "АТС"'!$A$57:$F$800,3,FALSE)+HLOOKUP($DL$1275,'[1]Сбытовая надбавка'!$F$5:$H$6,2,FALSE),2)+'[1]Иные услуги'!$C$6+HLOOKUP($DR$1274,'[1]Услуги по передаче'!$G$5:$J$7,2,FALSE))</f>
        <v>5275.68</v>
      </c>
      <c r="V1308" s="64"/>
      <c r="W1308" s="64"/>
      <c r="X1308" s="64"/>
      <c r="Y1308" s="64"/>
      <c r="Z1308" s="65"/>
      <c r="AA1308" s="63">
        <f>IF($A1308="-","-",ROUND(VLOOKUP($A1308+ROUND(LEFT(AA$1277,1)/24,5),'[1]ОАО "АТС"'!$A$57:$F$800,3,FALSE)+HLOOKUP($DL$1275,'[1]Сбытовая надбавка'!$F$5:$H$6,2,FALSE),2)+'[1]Иные услуги'!$C$6+HLOOKUP($DR$1274,'[1]Услуги по передаче'!$G$5:$J$7,2,FALSE))</f>
        <v>5275.72</v>
      </c>
      <c r="AB1308" s="64"/>
      <c r="AC1308" s="64"/>
      <c r="AD1308" s="64"/>
      <c r="AE1308" s="64"/>
      <c r="AF1308" s="65"/>
      <c r="AG1308" s="63">
        <f>IF($A1308="-","-",ROUND(VLOOKUP($A1308+ROUND(LEFT(AG$1277,1)/24,5),'[1]ОАО "АТС"'!$A$57:$F$800,3,FALSE)+HLOOKUP($DL$1275,'[1]Сбытовая надбавка'!$F$5:$H$6,2,FALSE),2)+'[1]Иные услуги'!$C$6+HLOOKUP($DR$1274,'[1]Услуги по передаче'!$G$5:$J$7,2,FALSE))</f>
        <v>5281.49</v>
      </c>
      <c r="AH1308" s="64"/>
      <c r="AI1308" s="64"/>
      <c r="AJ1308" s="64"/>
      <c r="AK1308" s="64"/>
      <c r="AL1308" s="65"/>
      <c r="AM1308" s="63">
        <f>IF($A1308="-","-",ROUND(VLOOKUP($A1308+ROUND(LEFT(AM$1277,1)/24,5),'[1]ОАО "АТС"'!$A$57:$F$800,3,FALSE)+HLOOKUP($DL$1275,'[1]Сбытовая надбавка'!$F$5:$H$6,2,FALSE),2)+'[1]Иные услуги'!$C$6+HLOOKUP($DR$1274,'[1]Услуги по передаче'!$G$5:$J$7,2,FALSE))</f>
        <v>5277.7300000000005</v>
      </c>
      <c r="AN1308" s="64"/>
      <c r="AO1308" s="64"/>
      <c r="AP1308" s="64"/>
      <c r="AQ1308" s="64"/>
      <c r="AR1308" s="65"/>
      <c r="AS1308" s="63">
        <f>IF($A1308="-","-",ROUND(VLOOKUP($A1308+ROUND(LEFT(AS$1277,1)/24,5),'[1]ОАО "АТС"'!$A$57:$F$800,3,FALSE)+HLOOKUP($DL$1275,'[1]Сбытовая надбавка'!$F$5:$H$6,2,FALSE),2)+'[1]Иные услуги'!$C$6+HLOOKUP($DR$1274,'[1]Услуги по передаче'!$G$5:$J$7,2,FALSE))</f>
        <v>5274.6100000000006</v>
      </c>
      <c r="AT1308" s="64"/>
      <c r="AU1308" s="64"/>
      <c r="AV1308" s="64"/>
      <c r="AW1308" s="64"/>
      <c r="AX1308" s="65"/>
      <c r="AY1308" s="63">
        <f>IF($A1308="-","-",ROUND(VLOOKUP($A1308+ROUND(LEFT(AY$1277,1)/24,5),'[1]ОАО "АТС"'!$A$57:$F$800,3,FALSE)+HLOOKUP($DL$1275,'[1]Сбытовая надбавка'!$F$5:$H$6,2,FALSE),2)+'[1]Иные услуги'!$C$6+HLOOKUP($DR$1274,'[1]Услуги по передаче'!$G$5:$J$7,2,FALSE))</f>
        <v>5319.13</v>
      </c>
      <c r="AZ1308" s="64"/>
      <c r="BA1308" s="64"/>
      <c r="BB1308" s="64"/>
      <c r="BC1308" s="64"/>
      <c r="BD1308" s="65"/>
      <c r="BE1308" s="63">
        <f>IF($A1308="-","-",ROUND(VLOOKUP($A1308+ROUND(LEFT(BE$1277,1)/24,5),'[1]ОАО "АТС"'!$A$57:$F$800,3,FALSE)+HLOOKUP($DL$1275,'[1]Сбытовая надбавка'!$F$5:$H$6,2,FALSE),2)+'[1]Иные услуги'!$C$6+HLOOKUP($DR$1274,'[1]Услуги по передаче'!$G$5:$J$7,2,FALSE))</f>
        <v>5274.6100000000006</v>
      </c>
      <c r="BF1308" s="64"/>
      <c r="BG1308" s="64"/>
      <c r="BH1308" s="64"/>
      <c r="BI1308" s="64"/>
      <c r="BJ1308" s="65"/>
      <c r="BK1308" s="63">
        <f>IF($A1308="-","-",ROUND(VLOOKUP($A1308+ROUND(LEFT(BK$1277,1)/24,5),'[1]ОАО "АТС"'!$A$57:$F$800,3,FALSE)+HLOOKUP($DL$1275,'[1]Сбытовая надбавка'!$F$5:$H$6,2,FALSE),2)+'[1]Иные услуги'!$C$6+HLOOKUP($DR$1274,'[1]Услуги по передаче'!$G$5:$J$7,2,FALSE))</f>
        <v>5279.14</v>
      </c>
      <c r="BL1308" s="64"/>
      <c r="BM1308" s="64"/>
      <c r="BN1308" s="64"/>
      <c r="BO1308" s="64"/>
      <c r="BP1308" s="65"/>
      <c r="BQ1308" s="63">
        <f>IF($A1308="-","-",ROUND(VLOOKUP($A1308+ROUND(LEFT(BQ$1277,2)/24,5),'[1]ОАО "АТС"'!$A$57:$F$800,3,FALSE)+HLOOKUP($DL$1275,'[1]Сбытовая надбавка'!$F$5:$H$6,2,FALSE),2)+'[1]Иные услуги'!$C$6+HLOOKUP($DR$1274,'[1]Услуги по передаче'!$G$5:$J$7,2,FALSE))</f>
        <v>5326.83</v>
      </c>
      <c r="BR1308" s="64"/>
      <c r="BS1308" s="64"/>
      <c r="BT1308" s="64"/>
      <c r="BU1308" s="64"/>
      <c r="BV1308" s="65"/>
      <c r="BW1308" s="63">
        <f>IF($A1308="-","-",ROUND(VLOOKUP($A1308+ROUND(LEFT(BW$1277,2)/24,5),'[1]ОАО "АТС"'!$A$57:$F$800,3,FALSE)+HLOOKUP($DL$1275,'[1]Сбытовая надбавка'!$F$5:$H$6,2,FALSE),2)+'[1]Иные услуги'!$C$6+HLOOKUP($DR$1274,'[1]Услуги по передаче'!$G$5:$J$7,2,FALSE))</f>
        <v>5332.58</v>
      </c>
      <c r="BX1308" s="64"/>
      <c r="BY1308" s="64"/>
      <c r="BZ1308" s="64"/>
      <c r="CA1308" s="64"/>
      <c r="CB1308" s="65"/>
      <c r="CC1308" s="63">
        <f>IF($A1308="-","-",ROUND(VLOOKUP($A1308+ROUND(LEFT(CC$1277,2)/24,5),'[1]ОАО "АТС"'!$A$57:$F$800,3,FALSE)+HLOOKUP($DL$1275,'[1]Сбытовая надбавка'!$F$5:$H$6,2,FALSE),2)+'[1]Иные услуги'!$C$6+HLOOKUP($DR$1274,'[1]Услуги по передаче'!$G$5:$J$7,2,FALSE))</f>
        <v>5319.79</v>
      </c>
      <c r="CD1308" s="64"/>
      <c r="CE1308" s="64"/>
      <c r="CF1308" s="64"/>
      <c r="CG1308" s="64"/>
      <c r="CH1308" s="65"/>
      <c r="CI1308" s="63">
        <f>IF($A1308="-","-",ROUND(VLOOKUP($A1308+ROUND(LEFT(CI$1277,2)/24,5),'[1]ОАО "АТС"'!$A$57:$F$800,3,FALSE)+HLOOKUP($DL$1275,'[1]Сбытовая надбавка'!$F$5:$H$6,2,FALSE),2)+'[1]Иные услуги'!$C$6+HLOOKUP($DR$1274,'[1]Услуги по передаче'!$G$5:$J$7,2,FALSE))</f>
        <v>5313.08</v>
      </c>
      <c r="CJ1308" s="64"/>
      <c r="CK1308" s="64"/>
      <c r="CL1308" s="64"/>
      <c r="CM1308" s="64"/>
      <c r="CN1308" s="65"/>
      <c r="CO1308" s="63">
        <f>IF($A1308="-","-",ROUND(VLOOKUP($A1308+ROUND(LEFT(CO$1277,2)/24,5),'[1]ОАО "АТС"'!$A$57:$F$800,3,FALSE)+HLOOKUP($DL$1275,'[1]Сбытовая надбавка'!$F$5:$H$6,2,FALSE),2)+'[1]Иные услуги'!$C$6+HLOOKUP($DR$1274,'[1]Услуги по передаче'!$G$5:$J$7,2,FALSE))</f>
        <v>5274.08</v>
      </c>
      <c r="CP1308" s="64"/>
      <c r="CQ1308" s="64"/>
      <c r="CR1308" s="64"/>
      <c r="CS1308" s="64"/>
      <c r="CT1308" s="65"/>
      <c r="CU1308" s="63">
        <f>IF($A1308="-","-",ROUND(VLOOKUP($A1308+ROUND(LEFT(CU$1277,2)/24,5),'[1]ОАО "АТС"'!$A$57:$F$800,3,FALSE)+HLOOKUP($DL$1275,'[1]Сбытовая надбавка'!$F$5:$H$6,2,FALSE),2)+'[1]Иные услуги'!$C$6+HLOOKUP($DR$1274,'[1]Услуги по передаче'!$G$5:$J$7,2,FALSE))</f>
        <v>5273.9</v>
      </c>
      <c r="CV1308" s="64"/>
      <c r="CW1308" s="64"/>
      <c r="CX1308" s="64"/>
      <c r="CY1308" s="64"/>
      <c r="CZ1308" s="65"/>
      <c r="DA1308" s="63">
        <f>IF($A1308="-","-",ROUND(VLOOKUP($A1308+ROUND(LEFT(DA$1277,2)/24,5),'[1]ОАО "АТС"'!$A$57:$F$800,3,FALSE)+HLOOKUP($DL$1275,'[1]Сбытовая надбавка'!$F$5:$H$6,2,FALSE),2)+'[1]Иные услуги'!$C$6+HLOOKUP($DR$1274,'[1]Услуги по передаче'!$G$5:$J$7,2,FALSE))</f>
        <v>5274.33</v>
      </c>
      <c r="DB1308" s="64"/>
      <c r="DC1308" s="64"/>
      <c r="DD1308" s="64"/>
      <c r="DE1308" s="64"/>
      <c r="DF1308" s="65"/>
      <c r="DG1308" s="63">
        <f>IF($A1308="-","-",ROUND(VLOOKUP($A1308+ROUND(LEFT(DG$1277,2)/24,5),'[1]ОАО "АТС"'!$A$57:$F$800,3,FALSE)+HLOOKUP($DL$1275,'[1]Сбытовая надбавка'!$F$5:$H$6,2,FALSE),2)+'[1]Иные услуги'!$C$6+HLOOKUP($DR$1274,'[1]Услуги по передаче'!$G$5:$J$7,2,FALSE))</f>
        <v>5274.93</v>
      </c>
      <c r="DH1308" s="64"/>
      <c r="DI1308" s="64"/>
      <c r="DJ1308" s="64"/>
      <c r="DK1308" s="64"/>
      <c r="DL1308" s="65"/>
      <c r="DM1308" s="63">
        <f>IF($A1308="-","-",ROUND(VLOOKUP($A1308+ROUND(LEFT(DM$1277,2)/24,5),'[1]ОАО "АТС"'!$A$57:$F$800,3,FALSE)+HLOOKUP($DL$1275,'[1]Сбытовая надбавка'!$F$5:$H$6,2,FALSE),2)+'[1]Иные услуги'!$C$6+HLOOKUP($DR$1274,'[1]Услуги по передаче'!$G$5:$J$7,2,FALSE))</f>
        <v>5272.65</v>
      </c>
      <c r="DN1308" s="64"/>
      <c r="DO1308" s="64"/>
      <c r="DP1308" s="64"/>
      <c r="DQ1308" s="64"/>
      <c r="DR1308" s="65"/>
      <c r="DS1308" s="63">
        <f>IF($A1308="-","-",ROUND(VLOOKUP($A1308+ROUND(LEFT(DS$1277,2)/24,5),'[1]ОАО "АТС"'!$A$57:$F$800,3,FALSE)+HLOOKUP($DL$1275,'[1]Сбытовая надбавка'!$F$5:$H$6,2,FALSE),2)+'[1]Иные услуги'!$C$6+HLOOKUP($DR$1274,'[1]Услуги по передаче'!$G$5:$J$7,2,FALSE))</f>
        <v>5272.05</v>
      </c>
      <c r="DT1308" s="64"/>
      <c r="DU1308" s="64"/>
      <c r="DV1308" s="64"/>
      <c r="DW1308" s="64"/>
      <c r="DX1308" s="65"/>
      <c r="DY1308" s="63">
        <f>IF($A1308="-","-",ROUND(VLOOKUP($A1308+ROUND(LEFT(DY$1277,2)/24,5),'[1]ОАО "АТС"'!$A$57:$F$800,3,FALSE)+HLOOKUP($DL$1275,'[1]Сбытовая надбавка'!$F$5:$H$6,2,FALSE),2)+'[1]Иные услуги'!$C$6+HLOOKUP($DR$1274,'[1]Услуги по передаче'!$G$5:$J$7,2,FALSE))</f>
        <v>5352.9</v>
      </c>
      <c r="DZ1308" s="64"/>
      <c r="EA1308" s="64"/>
      <c r="EB1308" s="64"/>
      <c r="EC1308" s="64"/>
      <c r="ED1308" s="65"/>
      <c r="EE1308" s="63">
        <f>IF($A1308="-","-",ROUND(VLOOKUP($A1308+ROUND(LEFT(EE$1277,2)/24,5),'[1]ОАО "АТС"'!$A$57:$F$800,3,FALSE)+HLOOKUP($DL$1275,'[1]Сбытовая надбавка'!$F$5:$H$6,2,FALSE),2)+'[1]Иные услуги'!$C$6+HLOOKUP($DR$1274,'[1]Услуги по передаче'!$G$5:$J$7,2,FALSE))</f>
        <v>5273.12</v>
      </c>
      <c r="EF1308" s="64"/>
      <c r="EG1308" s="64"/>
      <c r="EH1308" s="64"/>
      <c r="EI1308" s="64"/>
      <c r="EJ1308" s="65"/>
      <c r="EK1308" s="63">
        <f>IF($A1308="-","-",ROUND(VLOOKUP($A1308+ROUND(LEFT(EK$1277,2)/24,5),'[1]ОАО "АТС"'!$A$57:$F$800,3,FALSE)+HLOOKUP($DL$1275,'[1]Сбытовая надбавка'!$F$5:$H$6,2,FALSE),2)+'[1]Иные услуги'!$C$6+HLOOKUP($DR$1274,'[1]Услуги по передаче'!$G$5:$J$7,2,FALSE))</f>
        <v>5465.09</v>
      </c>
      <c r="EL1308" s="64"/>
      <c r="EM1308" s="64"/>
      <c r="EN1308" s="64"/>
      <c r="EO1308" s="64"/>
      <c r="EP1308" s="65"/>
      <c r="EQ1308" s="63">
        <f>IF($A1308="-","-",ROUND(VLOOKUP($A1308+ROUND(LEFT(EQ$1277,2)/24,5),'[1]ОАО "АТС"'!$A$57:$F$800,3,FALSE)+HLOOKUP($DL$1275,'[1]Сбытовая надбавка'!$F$5:$H$6,2,FALSE),2)+'[1]Иные услуги'!$C$6+HLOOKUP($DR$1274,'[1]Услуги по передаче'!$G$5:$J$7,2,FALSE))</f>
        <v>5320.0300000000007</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45717</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7096.369999999999</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7004.32</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6965.7199999999993</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6955.07</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6959.25</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6999.91</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7159.09</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7205.8899999999994</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6992.8799999999992</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7102.7</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7188.15</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7203.44</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7160.48</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7163.74</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7154.6399999999994</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7159.6399999999994</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7157.61</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7171.95</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7387.4</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7393.15</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7273.69</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7247.26</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7193.17</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7140.2699999999995</v>
      </c>
      <c r="ER1314" s="64"/>
      <c r="ES1314" s="64"/>
      <c r="ET1314" s="64"/>
      <c r="EU1314" s="64"/>
      <c r="EV1314" s="65"/>
    </row>
    <row r="1315" spans="1:152" s="29" customFormat="1" ht="15.75" customHeight="1" x14ac:dyDescent="0.2">
      <c r="A1315" s="60">
        <f>$A$102</f>
        <v>45718</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7053.17</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6970.3799999999992</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6924.7199999999993</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6916.7099999999991</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6939.5599999999995</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6974.74</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7105.9</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7175.16</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6933.65</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7033.1299999999992</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7114.1399999999994</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7125.83</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7143.86</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7134.8799999999992</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7132.9</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7101.75</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7110.73</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7144.42</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7293.5</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7325.3499999999995</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7302.73</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7261.53</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7278.65</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7180.3799999999992</v>
      </c>
      <c r="ER1315" s="64"/>
      <c r="ES1315" s="64"/>
      <c r="ET1315" s="64"/>
      <c r="EU1315" s="64"/>
      <c r="EV1315" s="65"/>
    </row>
    <row r="1316" spans="1:152" s="29" customFormat="1" ht="15.75" customHeight="1" x14ac:dyDescent="0.2">
      <c r="A1316" s="60">
        <f>$A$103</f>
        <v>45719</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7062.36</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6987.92</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6944.2699999999995</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6937.0599999999995</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6955.0599999999995</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7034.5</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7209.95</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7423.18</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7179.65</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7374.53</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7495.94</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7493.07</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7488.6299999999992</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7478.3499999999995</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7354.3899999999994</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7335.36</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7309.17</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7286.41</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7463.869999999999</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7495.69</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7371.8899999999994</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7341.25</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7259.93</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7155.5599999999995</v>
      </c>
      <c r="ER1316" s="64"/>
      <c r="ES1316" s="64"/>
      <c r="ET1316" s="64"/>
      <c r="EU1316" s="64"/>
      <c r="EV1316" s="65"/>
    </row>
    <row r="1317" spans="1:152" s="29" customFormat="1" ht="15.75" customHeight="1" x14ac:dyDescent="0.2">
      <c r="A1317" s="60">
        <f>$A$104</f>
        <v>45720</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6992.61</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6931.49</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6895.5499999999993</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6892.59</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6916.119999999999</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6966.4599999999991</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7120.01</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7265.619999999999</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7059.11</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7169.09</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7219.8499999999995</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7215.119999999999</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7222</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7223.6399999999994</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7227.8499999999995</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7210.0599999999995</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7191.8899999999994</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7196.2899999999991</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7284.94</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7278.8499999999995</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7261.24</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7189.61</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7182.53</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7015.42</v>
      </c>
      <c r="ER1317" s="64"/>
      <c r="ES1317" s="64"/>
      <c r="ET1317" s="64"/>
      <c r="EU1317" s="64"/>
      <c r="EV1317" s="65"/>
    </row>
    <row r="1318" spans="1:152" s="29" customFormat="1" ht="15.75" customHeight="1" x14ac:dyDescent="0.2">
      <c r="A1318" s="60">
        <f>$A$105</f>
        <v>45721</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6879.57</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6855.73</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6848.08</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6854.3799999999992</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6857.0999999999995</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6897.9</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7068.59</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7239.48</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7047.26</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7171.15</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7221.7099999999991</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7244.0599999999995</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7217.74</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7215.19</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7222.42</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7206.0199999999995</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7192.19</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7203.369999999999</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7294.41</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7294.8099999999995</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7280.28</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7172.7</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7178.7999999999993</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7027.84</v>
      </c>
      <c r="ER1318" s="64"/>
      <c r="ES1318" s="64"/>
      <c r="ET1318" s="64"/>
      <c r="EU1318" s="64"/>
      <c r="EV1318" s="65"/>
    </row>
    <row r="1319" spans="1:152" s="29" customFormat="1" ht="15.75" customHeight="1" x14ac:dyDescent="0.2">
      <c r="A1319" s="60">
        <f>$A$106</f>
        <v>45722</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6998.24</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6961.8499999999995</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6935.0199999999995</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6929.3499999999995</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6937.9699999999993</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6986.369999999999</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7189.17</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7392.25</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7063.5199999999995</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7420.1299999999992</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7547.61</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7578.0599999999995</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7572.4599999999991</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7565.42</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7547.7199999999993</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7507.0399999999991</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7466.95</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7201.53</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7306.51</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7349.119999999999</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7567.51</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7440.78</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7316.2099999999991</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7153.7899999999991</v>
      </c>
      <c r="ER1319" s="64"/>
      <c r="ES1319" s="64"/>
      <c r="ET1319" s="64"/>
      <c r="EU1319" s="64"/>
      <c r="EV1319" s="65"/>
    </row>
    <row r="1320" spans="1:152" s="29" customFormat="1" ht="15.75" customHeight="1" x14ac:dyDescent="0.2">
      <c r="A1320" s="60">
        <f>$A$107</f>
        <v>45723</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7030.98</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6961.78</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6934.58</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6928.7999999999993</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6947.4599999999991</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7020.07</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7240.69</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7332.45</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7035.7199999999993</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7379.11</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7520.2699999999995</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7551.8499999999995</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7537.4</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7569.45</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7559.8499999999995</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7520.86</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7480.48</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7295.24</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7379.01</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7721.0199999999995</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7574.75</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7446.93</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7347.5399999999991</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7162.57</v>
      </c>
      <c r="ER1320" s="64"/>
      <c r="ES1320" s="64"/>
      <c r="ET1320" s="64"/>
      <c r="EU1320" s="64"/>
      <c r="EV1320" s="65"/>
    </row>
    <row r="1321" spans="1:152" s="29" customFormat="1" ht="15.75" customHeight="1" x14ac:dyDescent="0.2">
      <c r="A1321" s="60">
        <f>$A$108</f>
        <v>45724</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7063.33</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7012.25</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6982.78</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6973.3799999999992</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6981.65</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7017.42</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7234.4699999999993</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7511.16</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6961.69</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7228.61</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7392.1299999999992</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7423.32</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7428.4</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7445.28</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7392.7</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7378.51</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7381.8099999999995</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7468.48</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7750.19</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7660.9699999999993</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7499.82</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7398.36</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7338.03</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7194.01</v>
      </c>
      <c r="ER1321" s="64"/>
      <c r="ES1321" s="64"/>
      <c r="ET1321" s="64"/>
      <c r="EU1321" s="64"/>
      <c r="EV1321" s="65"/>
    </row>
    <row r="1322" spans="1:152" s="29" customFormat="1" ht="15.75" customHeight="1" x14ac:dyDescent="0.2">
      <c r="A1322" s="60">
        <f>$A$109</f>
        <v>45725</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7126.11</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7074.03</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6914.99</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6892.48</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6896.43</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6953.8799999999992</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7032.4</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7048.17</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6833.3799999999992</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7061.9</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7203.09</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7252.07</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7255.28</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7256.5999999999995</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7250.36</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7238.2199999999993</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7394.41</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7544.9699999999993</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7185.24</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7614.95</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7505.19</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7354.7699999999995</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7465.23</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7284.41</v>
      </c>
      <c r="ER1322" s="64"/>
      <c r="ES1322" s="64"/>
      <c r="ET1322" s="64"/>
      <c r="EU1322" s="64"/>
      <c r="EV1322" s="65"/>
    </row>
    <row r="1323" spans="1:152" s="29" customFormat="1" ht="15.75" customHeight="1" x14ac:dyDescent="0.2">
      <c r="A1323" s="60">
        <f>$A$110</f>
        <v>45726</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7057.2999999999993</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7011.7</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6942.84</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6935.119999999999</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6947.3499999999995</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7014.5499999999993</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7243.08</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7647.6399999999994</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7042.07</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7206.49</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7238.01</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7556.08</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7246.24</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7267.8499999999995</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7589.6399999999994</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7285.8799999999992</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7519.0199999999995</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7589.4</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7353.41</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7415.2099999999991</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7620.07</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7455.16</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7471.9699999999993</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7253.16</v>
      </c>
      <c r="ER1323" s="64"/>
      <c r="ES1323" s="64"/>
      <c r="ET1323" s="64"/>
      <c r="EU1323" s="64"/>
      <c r="EV1323" s="65"/>
    </row>
    <row r="1324" spans="1:152" s="29" customFormat="1" ht="15.75" customHeight="1" x14ac:dyDescent="0.2">
      <c r="A1324" s="60">
        <f>$A$111</f>
        <v>45727</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6956.2899999999991</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6873.44</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6907.61</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6900.86</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6915.51</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6971.08</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7174.5999999999995</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7306.28</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6981.32</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7353.369999999999</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7159.94</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7184.3899999999994</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7194.5999999999995</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7201.69</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7546.75</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7523.4599999999991</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7479.1299999999992</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7549.73</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7270.44</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7278.69</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7289.73</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7422.53</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7457.6299999999992</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7232.67</v>
      </c>
      <c r="ER1324" s="64"/>
      <c r="ES1324" s="64"/>
      <c r="ET1324" s="64"/>
      <c r="EU1324" s="64"/>
      <c r="EV1324" s="65"/>
    </row>
    <row r="1325" spans="1:152" s="29" customFormat="1" ht="15.75" customHeight="1" x14ac:dyDescent="0.2">
      <c r="A1325" s="60">
        <f>$A$112</f>
        <v>45728</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6897.36</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6870.16</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6862.84</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6858.1299999999992</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6879.24</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6900.28</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6993.92</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7106.18</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6924.15</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7012.08</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7024.5499999999993</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7025.15</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6996.8899999999994</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6987.6299999999992</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6965.5</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6954.59</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6937.5399999999991</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6936.09</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7023.11</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7053.6299999999992</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7022.32</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6938.1399999999994</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7082.09</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6948.48</v>
      </c>
      <c r="ER1325" s="64"/>
      <c r="ES1325" s="64"/>
      <c r="ET1325" s="64"/>
      <c r="EU1325" s="64"/>
      <c r="EV1325" s="65"/>
    </row>
    <row r="1326" spans="1:152" s="29" customFormat="1" ht="15.75" customHeight="1" x14ac:dyDescent="0.2">
      <c r="A1326" s="60">
        <f>$A$113</f>
        <v>45729</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6877.95</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6856.3099999999995</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6850.2099999999991</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6846.32</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6870.73</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6889.41</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6974.1299999999992</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7075.57</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6910.0399999999991</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7009.6399999999994</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7058.53</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7053.24</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7032.34</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7018.619999999999</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7017.26</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7014.7699999999995</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7003.68</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6993.26</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7090.78</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7090.5499999999993</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7057.58</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6975.84</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7083.49</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6940.93</v>
      </c>
      <c r="ER1326" s="64"/>
      <c r="ES1326" s="64"/>
      <c r="ET1326" s="64"/>
      <c r="EU1326" s="64"/>
      <c r="EV1326" s="65"/>
    </row>
    <row r="1327" spans="1:152" s="29" customFormat="1" ht="15.75" customHeight="1" x14ac:dyDescent="0.2">
      <c r="A1327" s="60">
        <f>$A$114</f>
        <v>45730</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6879.25</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6860.8099999999995</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6854.58</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6854.5999999999995</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6877.119999999999</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6886.9699999999993</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6959.59</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7085.8099999999995</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6909.8899999999994</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7006.5599999999995</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7016.95</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7017.3499999999995</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6979.1299999999992</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6969.17</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6962.4699999999993</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6953.6399999999994</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6936.67</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6936.49</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7048.1299999999992</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7079.48</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7044.16</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6975.2199999999993</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7102.82</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6978.7199999999993</v>
      </c>
      <c r="ER1327" s="64"/>
      <c r="ES1327" s="64"/>
      <c r="ET1327" s="64"/>
      <c r="EU1327" s="64"/>
      <c r="EV1327" s="65"/>
    </row>
    <row r="1328" spans="1:152" s="29" customFormat="1" ht="15.75" customHeight="1" x14ac:dyDescent="0.2">
      <c r="A1328" s="60">
        <f>$A$115</f>
        <v>45731</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6917.9699999999993</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6872.9</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6841.61</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6836.34</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6893.74</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6891.24</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6860.2999999999993</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6934.34</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6834.5</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6834.869999999999</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6852.7099999999991</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6862.26</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6848.8799999999992</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6835.2</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6835.76</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6836.6299999999992</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6836.4599999999991</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6836.51</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6868.9699999999993</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6913.69</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6855.28</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6831.7999999999993</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7064.0399999999991</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6950.93</v>
      </c>
      <c r="ER1328" s="64"/>
      <c r="ES1328" s="64"/>
      <c r="ET1328" s="64"/>
      <c r="EU1328" s="64"/>
      <c r="EV1328" s="65"/>
    </row>
    <row r="1329" spans="1:152" s="29" customFormat="1" ht="15.75" customHeight="1" x14ac:dyDescent="0.2">
      <c r="A1329" s="60">
        <f>$A$116</f>
        <v>45732</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6851.8099999999995</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6837</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6837.1399999999994</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6837.17</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6840.58</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6839.69</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6836.18</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6835.8499999999995</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6836.09</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6835.94</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6836.0399999999991</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6835.92</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6836.0999999999995</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6836.1299999999992</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6836.5999999999995</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6837.03</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6837.08</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6837.08</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6854.8099999999995</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6878.2899999999991</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6859.49</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6833.2099999999991</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6944.17</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6877.0499999999993</v>
      </c>
      <c r="ER1329" s="64"/>
      <c r="ES1329" s="64"/>
      <c r="ET1329" s="64"/>
      <c r="EU1329" s="64"/>
      <c r="EV1329" s="65"/>
    </row>
    <row r="1330" spans="1:152" s="29" customFormat="1" ht="15.75" customHeight="1" x14ac:dyDescent="0.2">
      <c r="A1330" s="60">
        <f>$A$117</f>
        <v>45733</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6860.93</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6844.7899999999991</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6838.94</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6837.15</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6849.8899999999994</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6859.8499999999995</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6881.6299999999992</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7021.61</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6835.9</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6903.99</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6930.2</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6916.369999999999</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6877.42</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6869.9699999999993</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6852.32</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6844.0199999999995</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6847.03</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6854.25</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6945.01</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6979.45</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6926.2899999999991</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6833.2</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7019.93</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6938.95</v>
      </c>
      <c r="ER1330" s="64"/>
      <c r="ES1330" s="64"/>
      <c r="ET1330" s="64"/>
      <c r="EU1330" s="64"/>
      <c r="EV1330" s="65"/>
    </row>
    <row r="1331" spans="1:152" s="29" customFormat="1" ht="15.75" customHeight="1" x14ac:dyDescent="0.2">
      <c r="A1331" s="60">
        <f>$A$118</f>
        <v>45734</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6918.3899999999994</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6868.78</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6860.6399999999994</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6852.1399999999994</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6880.24</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6892.59</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6940.2</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7042.119999999999</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6841.48</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6920.0599999999995</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6945.73</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6936.3499999999995</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6899.4</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6894.0999999999995</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6877.86</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6861.7699999999995</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6866.08</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6870.43</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6948.42</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6992.6399999999994</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6945.6299999999992</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6862.45</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6937.03</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6858.98</v>
      </c>
      <c r="ER1331" s="64"/>
      <c r="ES1331" s="64"/>
      <c r="ET1331" s="64"/>
      <c r="EU1331" s="64"/>
      <c r="EV1331" s="65"/>
    </row>
    <row r="1332" spans="1:152" s="29" customFormat="1" ht="15.75" customHeight="1" x14ac:dyDescent="0.2">
      <c r="A1332" s="60">
        <f>$A$119</f>
        <v>45735</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6845.86</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6843.41</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6841.619999999999</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6840.6299999999992</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6842.8099999999995</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6913.5199999999995</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6969.5499999999993</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7054.8899999999994</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6887.2999999999993</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6978.0199999999995</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7017.49</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7012.619999999999</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6994.869999999999</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6980.619999999999</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6978.15</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6976.95</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6968.5199999999995</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6963.83</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7047.7999999999993</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7046.3799999999992</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7012.93</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6935.5999999999995</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7016.8799999999992</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6955.66</v>
      </c>
      <c r="ER1332" s="64"/>
      <c r="ES1332" s="64"/>
      <c r="ET1332" s="64"/>
      <c r="EU1332" s="64"/>
      <c r="EV1332" s="65"/>
    </row>
    <row r="1333" spans="1:152" s="29" customFormat="1" ht="15.75" customHeight="1" x14ac:dyDescent="0.2">
      <c r="A1333" s="60">
        <f>$A$120</f>
        <v>45736</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6869.67</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6845.76</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6836.5199999999995</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6836.5599999999995</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6878.33</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6857.65</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6887.67</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7046.01</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6862.5199999999995</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6964.99</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6968.15</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6957.49</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6927.2899999999991</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6932.5999999999995</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6931.7899999999991</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6945.119999999999</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6937.0999999999995</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6921.66</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7017.1399999999994</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7067.84</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7026.25</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6954.0999999999995</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7017.32</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6912.23</v>
      </c>
      <c r="ER1333" s="64"/>
      <c r="ES1333" s="64"/>
      <c r="ET1333" s="64"/>
      <c r="EU1333" s="64"/>
      <c r="EV1333" s="65"/>
    </row>
    <row r="1334" spans="1:152" s="29" customFormat="1" ht="15.75" customHeight="1" x14ac:dyDescent="0.2">
      <c r="A1334" s="60">
        <f>$A$121</f>
        <v>45737</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6867.59</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6842.92</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6837.2199999999993</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6837.17</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6850.8499999999995</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6852.5199999999995</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6880.44</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7023.0399999999991</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6855.75</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6950.7099999999991</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6983.0999999999995</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6963</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6937.4599999999991</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6942.82</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6947.36</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6956.15</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6957.08</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6993.66</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7082.83</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7060.83</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7037.42</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6942.53</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7063.2</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6934.41</v>
      </c>
      <c r="ER1334" s="64"/>
      <c r="ES1334" s="64"/>
      <c r="ET1334" s="64"/>
      <c r="EU1334" s="64"/>
      <c r="EV1334" s="65"/>
    </row>
    <row r="1335" spans="1:152" s="29" customFormat="1" ht="15.75" customHeight="1" x14ac:dyDescent="0.2">
      <c r="A1335" s="60">
        <f>$A$122</f>
        <v>45738</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6868.2899999999991</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6838.67</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6836.98</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6837.07</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6852.15</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6844.94</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6836.6399999999994</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6877.34</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6836.3899999999994</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6850.41</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6893.4599999999991</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6899.2099999999991</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6886.9</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6881.0499999999993</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6836.76</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6836.91</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6836.92</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6836.9</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6832.8099999999995</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6834.74</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6935.4599999999991</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6840.619999999999</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7046.68</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6938.92</v>
      </c>
      <c r="ER1335" s="64"/>
      <c r="ES1335" s="64"/>
      <c r="ET1335" s="64"/>
      <c r="EU1335" s="64"/>
      <c r="EV1335" s="65"/>
    </row>
    <row r="1336" spans="1:152" s="29" customFormat="1" ht="15.75" customHeight="1" x14ac:dyDescent="0.2">
      <c r="A1336" s="60">
        <f>$A$123</f>
        <v>45739</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6865.42</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6836.99</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6837.19</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6837.119999999999</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6843.74</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6836.95</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6836.18</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6835.68</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6835.74</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6835.99</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6836.19</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6836.1399999999994</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6836.19</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6836.28</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6836.66</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6836.67</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6836.8099999999995</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6836.869999999999</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6832.54</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6834.0499999999993</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6833.98</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6852.09</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7019.3099999999995</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6931.84</v>
      </c>
      <c r="ER1336" s="64"/>
      <c r="ES1336" s="64"/>
      <c r="ET1336" s="64"/>
      <c r="EU1336" s="64"/>
      <c r="EV1336" s="65"/>
    </row>
    <row r="1337" spans="1:152" s="29" customFormat="1" ht="15.75" customHeight="1" x14ac:dyDescent="0.2">
      <c r="A1337" s="60">
        <f>$A$124</f>
        <v>45740</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6852.58</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6837.45</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6837.58</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6837.19</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6842.5199999999995</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6845.18</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6859.7099999999991</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6980.57</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6836.5199999999995</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6936.5499999999993</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6893.0199999999995</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6891.15</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6973.619999999999</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6980.57</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6993.28</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6998.44</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7000.18</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6988.36</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7055.91</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7072.19</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7028.9599999999991</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6941.42</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6988.26</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6900.8099999999995</v>
      </c>
      <c r="ER1337" s="64"/>
      <c r="ES1337" s="64"/>
      <c r="ET1337" s="64"/>
      <c r="EU1337" s="64"/>
      <c r="EV1337" s="65"/>
    </row>
    <row r="1338" spans="1:152" s="29" customFormat="1" ht="15.75" customHeight="1" x14ac:dyDescent="0.2">
      <c r="A1338" s="60">
        <f>$A$125</f>
        <v>45741</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6840.53</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6837.61</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6837.69</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6837.68</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6837.45</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6837.34</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6842.0599999999995</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6954.41</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6836.41</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6907.4699999999993</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6870.26</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6869.6399999999994</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6964.44</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6971.119999999999</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6981.41</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6986.53</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6983.4</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6975.25</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7057.49</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7039.93</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6992.119999999999</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6901.34</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6981.32</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6901.3099999999995</v>
      </c>
      <c r="ER1338" s="64"/>
      <c r="ES1338" s="64"/>
      <c r="ET1338" s="64"/>
      <c r="EU1338" s="64"/>
      <c r="EV1338" s="65"/>
    </row>
    <row r="1339" spans="1:152" s="29" customFormat="1" ht="15.75" customHeight="1" x14ac:dyDescent="0.2">
      <c r="A1339" s="60">
        <f>$A$126</f>
        <v>45742</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6859.7999999999993</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6839.82</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6838.42</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6837.7</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6852.5499999999993</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6854.74</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6882.9</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7043.66</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6862.369999999999</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6970.3099999999995</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6929.03</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6935.33</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7032.3799999999992</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7033.9</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7048.49</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7049.69</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7049.45</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7040.2899999999991</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7129.23</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7112.5199999999995</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7077.69</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6997.01</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7109.23</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6958.94</v>
      </c>
      <c r="ER1339" s="64"/>
      <c r="ES1339" s="64"/>
      <c r="ET1339" s="64"/>
      <c r="EU1339" s="64"/>
      <c r="EV1339" s="65"/>
    </row>
    <row r="1340" spans="1:152" s="29" customFormat="1" ht="15.75" customHeight="1" x14ac:dyDescent="0.2">
      <c r="A1340" s="60">
        <f>$A$127</f>
        <v>45743</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6859.59</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6837.2999999999993</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6837.48</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6837.43</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6847.91</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6847.119999999999</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6865.53</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7018.48</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6835.51</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6894.99</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6912.95</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6919.4699999999993</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6972.9599999999991</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6991.7</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7031.2</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7038.5399999999991</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7035.8099999999995</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7024.869999999999</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7113.1299999999992</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7091.9</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7054.99</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6966.6299999999992</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7097.78</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6947.8899999999994</v>
      </c>
      <c r="ER1340" s="64"/>
      <c r="ES1340" s="64"/>
      <c r="ET1340" s="64"/>
      <c r="EU1340" s="64"/>
      <c r="EV1340" s="65"/>
    </row>
    <row r="1341" spans="1:152" s="29" customFormat="1" ht="15.75" customHeight="1" x14ac:dyDescent="0.2">
      <c r="A1341" s="60">
        <f>$A$128</f>
        <v>45744</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6849.15</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6837.2</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6837.369999999999</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6837.3899999999994</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6837.34</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6837.2099999999991</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6844.36</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6985.6399999999994</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6836.2699999999995</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6867.3499999999995</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6885.8899999999994</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6891.0999999999995</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6942.23</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6958.45</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6993.53</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7000.2699999999995</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7000.2199999999993</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6994.66</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7070.869999999999</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7046.0399999999991</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7014.26</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6927.41</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7033.6399999999994</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6908.119999999999</v>
      </c>
      <c r="ER1341" s="64"/>
      <c r="ES1341" s="64"/>
      <c r="ET1341" s="64"/>
      <c r="EU1341" s="64"/>
      <c r="EV1341" s="65"/>
    </row>
    <row r="1342" spans="1:152" s="29" customFormat="1" ht="15.75" customHeight="1" x14ac:dyDescent="0.2">
      <c r="A1342" s="60">
        <f>$A$129</f>
        <v>45745</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6855.25</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6837.41</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6837.5</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6837.48</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6844.5499999999993</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6842.7999999999993</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6836.8099999999995</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6858.5199999999995</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6836.68</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6840.36</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6876.2699999999995</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6880.83</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6870.869999999999</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6866.2699999999995</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6837.09</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6837.16</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6837.2099999999991</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6836.69</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6834.0599999999995</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6833.7999999999993</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6901.44</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6833.8799999999992</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6963.07</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6885</v>
      </c>
      <c r="ER1342" s="64"/>
      <c r="ES1342" s="64"/>
      <c r="ET1342" s="64"/>
      <c r="EU1342" s="64"/>
      <c r="EV1342" s="65"/>
    </row>
    <row r="1343" spans="1:152" s="29" customFormat="1" ht="15.75" customHeight="1" x14ac:dyDescent="0.2">
      <c r="A1343" s="60">
        <f>$A$130</f>
        <v>45746</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6856.36</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6836.84</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6836.94</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6837.07</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6841.5599999999995</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6836.8499999999995</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6835.8099999999995</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6835.7699999999995</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6836.23</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6836.5399999999991</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6836.59</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6836.65</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6836.69</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6836.9</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6836.8499999999995</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6837.0499999999993</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6837.0499999999993</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6837.11</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6834.67</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6833.2099999999991</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6835.5999999999995</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6857.69</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7011.98</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6892.3499999999995</v>
      </c>
      <c r="ER1343" s="64"/>
      <c r="ES1343" s="64"/>
      <c r="ET1343" s="64"/>
      <c r="EU1343" s="64"/>
      <c r="EV1343" s="65"/>
    </row>
    <row r="1344" spans="1:152" s="29" customFormat="1" ht="15.75" customHeight="1" x14ac:dyDescent="0.2">
      <c r="A1344" s="60">
        <f>$A$131</f>
        <v>45747</v>
      </c>
      <c r="B1344" s="61"/>
      <c r="C1344" s="61"/>
      <c r="D1344" s="61"/>
      <c r="E1344" s="61"/>
      <c r="F1344" s="61"/>
      <c r="G1344" s="61"/>
      <c r="H1344" s="62"/>
      <c r="I1344" s="63">
        <f>IF($A1344="-","-",ROUND(VLOOKUP($A1344+ROUND(LEFT(I$1313,1)/24,5),'[1]ОАО "АТС"'!$A$57:$F$800,3,FALSE)+HLOOKUP($DL$1311,'[1]Сбытовая надбавка'!$F$5:$H$6,2,FALSE),2)+'[1]Иные услуги'!$C$6+HLOOKUP($DR$1310,'[1]Услуги по передаче'!$G$5:$J$7,2,FALSE))</f>
        <v>6871.8799999999992</v>
      </c>
      <c r="J1344" s="64"/>
      <c r="K1344" s="64"/>
      <c r="L1344" s="64"/>
      <c r="M1344" s="64"/>
      <c r="N1344" s="65"/>
      <c r="O1344" s="63">
        <f>IF($A1344="-","-",ROUND(VLOOKUP($A1344+ROUND(LEFT(O$1313,1)/24,5),'[1]ОАО "АТС"'!$A$57:$F$800,3,FALSE)+HLOOKUP($DL$1311,'[1]Сбытовая надбавка'!$F$5:$H$6,2,FALSE),2)+'[1]Иные услуги'!$C$6+HLOOKUP($DR$1310,'[1]Услуги по передаче'!$G$5:$J$7,2,FALSE))</f>
        <v>6837.0499999999993</v>
      </c>
      <c r="P1344" s="64"/>
      <c r="Q1344" s="64"/>
      <c r="R1344" s="64"/>
      <c r="S1344" s="64"/>
      <c r="T1344" s="65"/>
      <c r="U1344" s="63">
        <f>IF($A1344="-","-",ROUND(VLOOKUP($A1344+ROUND(LEFT(U$1313,1)/24,5),'[1]ОАО "АТС"'!$A$57:$F$800,3,FALSE)+HLOOKUP($DL$1311,'[1]Сбытовая надбавка'!$F$5:$H$6,2,FALSE),2)+'[1]Иные услуги'!$C$6+HLOOKUP($DR$1310,'[1]Услуги по передаче'!$G$5:$J$7,2,FALSE))</f>
        <v>6837.2899999999991</v>
      </c>
      <c r="V1344" s="64"/>
      <c r="W1344" s="64"/>
      <c r="X1344" s="64"/>
      <c r="Y1344" s="64"/>
      <c r="Z1344" s="65"/>
      <c r="AA1344" s="63">
        <f>IF($A1344="-","-",ROUND(VLOOKUP($A1344+ROUND(LEFT(AA$1313,1)/24,5),'[1]ОАО "АТС"'!$A$57:$F$800,3,FALSE)+HLOOKUP($DL$1311,'[1]Сбытовая надбавка'!$F$5:$H$6,2,FALSE),2)+'[1]Иные услуги'!$C$6+HLOOKUP($DR$1310,'[1]Услуги по передаче'!$G$5:$J$7,2,FALSE))</f>
        <v>6837.33</v>
      </c>
      <c r="AB1344" s="64"/>
      <c r="AC1344" s="64"/>
      <c r="AD1344" s="64"/>
      <c r="AE1344" s="64"/>
      <c r="AF1344" s="65"/>
      <c r="AG1344" s="63">
        <f>IF($A1344="-","-",ROUND(VLOOKUP($A1344+ROUND(LEFT(AG$1313,1)/24,5),'[1]ОАО "АТС"'!$A$57:$F$800,3,FALSE)+HLOOKUP($DL$1311,'[1]Сбытовая надбавка'!$F$5:$H$6,2,FALSE),2)+'[1]Иные услуги'!$C$6+HLOOKUP($DR$1310,'[1]Услуги по передаче'!$G$5:$J$7,2,FALSE))</f>
        <v>6843.0999999999995</v>
      </c>
      <c r="AH1344" s="64"/>
      <c r="AI1344" s="64"/>
      <c r="AJ1344" s="64"/>
      <c r="AK1344" s="64"/>
      <c r="AL1344" s="65"/>
      <c r="AM1344" s="63">
        <f>IF($A1344="-","-",ROUND(VLOOKUP($A1344+ROUND(LEFT(AM$1313,1)/24,5),'[1]ОАО "АТС"'!$A$57:$F$800,3,FALSE)+HLOOKUP($DL$1311,'[1]Сбытовая надбавка'!$F$5:$H$6,2,FALSE),2)+'[1]Иные услуги'!$C$6+HLOOKUP($DR$1310,'[1]Услуги по передаче'!$G$5:$J$7,2,FALSE))</f>
        <v>6839.34</v>
      </c>
      <c r="AN1344" s="64"/>
      <c r="AO1344" s="64"/>
      <c r="AP1344" s="64"/>
      <c r="AQ1344" s="64"/>
      <c r="AR1344" s="65"/>
      <c r="AS1344" s="63">
        <f>IF($A1344="-","-",ROUND(VLOOKUP($A1344+ROUND(LEFT(AS$1313,1)/24,5),'[1]ОАО "АТС"'!$A$57:$F$800,3,FALSE)+HLOOKUP($DL$1311,'[1]Сбытовая надбавка'!$F$5:$H$6,2,FALSE),2)+'[1]Иные услуги'!$C$6+HLOOKUP($DR$1310,'[1]Услуги по передаче'!$G$5:$J$7,2,FALSE))</f>
        <v>6836.2199999999993</v>
      </c>
      <c r="AT1344" s="64"/>
      <c r="AU1344" s="64"/>
      <c r="AV1344" s="64"/>
      <c r="AW1344" s="64"/>
      <c r="AX1344" s="65"/>
      <c r="AY1344" s="63">
        <f>IF($A1344="-","-",ROUND(VLOOKUP($A1344+ROUND(LEFT(AY$1313,1)/24,5),'[1]ОАО "АТС"'!$A$57:$F$800,3,FALSE)+HLOOKUP($DL$1311,'[1]Сбытовая надбавка'!$F$5:$H$6,2,FALSE),2)+'[1]Иные услуги'!$C$6+HLOOKUP($DR$1310,'[1]Услуги по передаче'!$G$5:$J$7,2,FALSE))</f>
        <v>6880.74</v>
      </c>
      <c r="AZ1344" s="64"/>
      <c r="BA1344" s="64"/>
      <c r="BB1344" s="64"/>
      <c r="BC1344" s="64"/>
      <c r="BD1344" s="65"/>
      <c r="BE1344" s="63">
        <f>IF($A1344="-","-",ROUND(VLOOKUP($A1344+ROUND(LEFT(BE$1313,1)/24,5),'[1]ОАО "АТС"'!$A$57:$F$800,3,FALSE)+HLOOKUP($DL$1311,'[1]Сбытовая надбавка'!$F$5:$H$6,2,FALSE),2)+'[1]Иные услуги'!$C$6+HLOOKUP($DR$1310,'[1]Услуги по передаче'!$G$5:$J$7,2,FALSE))</f>
        <v>6836.2199999999993</v>
      </c>
      <c r="BF1344" s="64"/>
      <c r="BG1344" s="64"/>
      <c r="BH1344" s="64"/>
      <c r="BI1344" s="64"/>
      <c r="BJ1344" s="65"/>
      <c r="BK1344" s="63">
        <f>IF($A1344="-","-",ROUND(VLOOKUP($A1344+ROUND(LEFT(BK$1313,1)/24,5),'[1]ОАО "АТС"'!$A$57:$F$800,3,FALSE)+HLOOKUP($DL$1311,'[1]Сбытовая надбавка'!$F$5:$H$6,2,FALSE),2)+'[1]Иные услуги'!$C$6+HLOOKUP($DR$1310,'[1]Услуги по передаче'!$G$5:$J$7,2,FALSE))</f>
        <v>6840.75</v>
      </c>
      <c r="BL1344" s="64"/>
      <c r="BM1344" s="64"/>
      <c r="BN1344" s="64"/>
      <c r="BO1344" s="64"/>
      <c r="BP1344" s="65"/>
      <c r="BQ1344" s="63">
        <f>IF($A1344="-","-",ROUND(VLOOKUP($A1344+ROUND(LEFT(BQ$1313,2)/24,5),'[1]ОАО "АТС"'!$A$57:$F$800,3,FALSE)+HLOOKUP($DL$1311,'[1]Сбытовая надбавка'!$F$5:$H$6,2,FALSE),2)+'[1]Иные услуги'!$C$6+HLOOKUP($DR$1310,'[1]Услуги по передаче'!$G$5:$J$7,2,FALSE))</f>
        <v>6888.44</v>
      </c>
      <c r="BR1344" s="64"/>
      <c r="BS1344" s="64"/>
      <c r="BT1344" s="64"/>
      <c r="BU1344" s="64"/>
      <c r="BV1344" s="65"/>
      <c r="BW1344" s="63">
        <f>IF($A1344="-","-",ROUND(VLOOKUP($A1344+ROUND(LEFT(BW$1313,2)/24,5),'[1]ОАО "АТС"'!$A$57:$F$800,3,FALSE)+HLOOKUP($DL$1311,'[1]Сбытовая надбавка'!$F$5:$H$6,2,FALSE),2)+'[1]Иные услуги'!$C$6+HLOOKUP($DR$1310,'[1]Услуги по передаче'!$G$5:$J$7,2,FALSE))</f>
        <v>6894.19</v>
      </c>
      <c r="BX1344" s="64"/>
      <c r="BY1344" s="64"/>
      <c r="BZ1344" s="64"/>
      <c r="CA1344" s="64"/>
      <c r="CB1344" s="65"/>
      <c r="CC1344" s="63">
        <f>IF($A1344="-","-",ROUND(VLOOKUP($A1344+ROUND(LEFT(CC$1313,2)/24,5),'[1]ОАО "АТС"'!$A$57:$F$800,3,FALSE)+HLOOKUP($DL$1311,'[1]Сбытовая надбавка'!$F$5:$H$6,2,FALSE),2)+'[1]Иные услуги'!$C$6+HLOOKUP($DR$1310,'[1]Услуги по передаче'!$G$5:$J$7,2,FALSE))</f>
        <v>6881.4</v>
      </c>
      <c r="CD1344" s="64"/>
      <c r="CE1344" s="64"/>
      <c r="CF1344" s="64"/>
      <c r="CG1344" s="64"/>
      <c r="CH1344" s="65"/>
      <c r="CI1344" s="63">
        <f>IF($A1344="-","-",ROUND(VLOOKUP($A1344+ROUND(LEFT(CI$1313,2)/24,5),'[1]ОАО "АТС"'!$A$57:$F$800,3,FALSE)+HLOOKUP($DL$1311,'[1]Сбытовая надбавка'!$F$5:$H$6,2,FALSE),2)+'[1]Иные услуги'!$C$6+HLOOKUP($DR$1310,'[1]Услуги по передаче'!$G$5:$J$7,2,FALSE))</f>
        <v>6874.69</v>
      </c>
      <c r="CJ1344" s="64"/>
      <c r="CK1344" s="64"/>
      <c r="CL1344" s="64"/>
      <c r="CM1344" s="64"/>
      <c r="CN1344" s="65"/>
      <c r="CO1344" s="63">
        <f>IF($A1344="-","-",ROUND(VLOOKUP($A1344+ROUND(LEFT(CO$1313,2)/24,5),'[1]ОАО "АТС"'!$A$57:$F$800,3,FALSE)+HLOOKUP($DL$1311,'[1]Сбытовая надбавка'!$F$5:$H$6,2,FALSE),2)+'[1]Иные услуги'!$C$6+HLOOKUP($DR$1310,'[1]Услуги по передаче'!$G$5:$J$7,2,FALSE))</f>
        <v>6835.69</v>
      </c>
      <c r="CP1344" s="64"/>
      <c r="CQ1344" s="64"/>
      <c r="CR1344" s="64"/>
      <c r="CS1344" s="64"/>
      <c r="CT1344" s="65"/>
      <c r="CU1344" s="63">
        <f>IF($A1344="-","-",ROUND(VLOOKUP($A1344+ROUND(LEFT(CU$1313,2)/24,5),'[1]ОАО "АТС"'!$A$57:$F$800,3,FALSE)+HLOOKUP($DL$1311,'[1]Сбытовая надбавка'!$F$5:$H$6,2,FALSE),2)+'[1]Иные услуги'!$C$6+HLOOKUP($DR$1310,'[1]Услуги по передаче'!$G$5:$J$7,2,FALSE))</f>
        <v>6835.51</v>
      </c>
      <c r="CV1344" s="64"/>
      <c r="CW1344" s="64"/>
      <c r="CX1344" s="64"/>
      <c r="CY1344" s="64"/>
      <c r="CZ1344" s="65"/>
      <c r="DA1344" s="63">
        <f>IF($A1344="-","-",ROUND(VLOOKUP($A1344+ROUND(LEFT(DA$1313,2)/24,5),'[1]ОАО "АТС"'!$A$57:$F$800,3,FALSE)+HLOOKUP($DL$1311,'[1]Сбытовая надбавка'!$F$5:$H$6,2,FALSE),2)+'[1]Иные услуги'!$C$6+HLOOKUP($DR$1310,'[1]Услуги по передаче'!$G$5:$J$7,2,FALSE))</f>
        <v>6835.94</v>
      </c>
      <c r="DB1344" s="64"/>
      <c r="DC1344" s="64"/>
      <c r="DD1344" s="64"/>
      <c r="DE1344" s="64"/>
      <c r="DF1344" s="65"/>
      <c r="DG1344" s="63">
        <f>IF($A1344="-","-",ROUND(VLOOKUP($A1344+ROUND(LEFT(DG$1313,2)/24,5),'[1]ОАО "АТС"'!$A$57:$F$800,3,FALSE)+HLOOKUP($DL$1311,'[1]Сбытовая надбавка'!$F$5:$H$6,2,FALSE),2)+'[1]Иные услуги'!$C$6+HLOOKUP($DR$1310,'[1]Услуги по передаче'!$G$5:$J$7,2,FALSE))</f>
        <v>6836.5399999999991</v>
      </c>
      <c r="DH1344" s="64"/>
      <c r="DI1344" s="64"/>
      <c r="DJ1344" s="64"/>
      <c r="DK1344" s="64"/>
      <c r="DL1344" s="65"/>
      <c r="DM1344" s="63">
        <f>IF($A1344="-","-",ROUND(VLOOKUP($A1344+ROUND(LEFT(DM$1313,2)/24,5),'[1]ОАО "АТС"'!$A$57:$F$800,3,FALSE)+HLOOKUP($DL$1311,'[1]Сбытовая надбавка'!$F$5:$H$6,2,FALSE),2)+'[1]Иные услуги'!$C$6+HLOOKUP($DR$1310,'[1]Услуги по передаче'!$G$5:$J$7,2,FALSE))</f>
        <v>6834.26</v>
      </c>
      <c r="DN1344" s="64"/>
      <c r="DO1344" s="64"/>
      <c r="DP1344" s="64"/>
      <c r="DQ1344" s="64"/>
      <c r="DR1344" s="65"/>
      <c r="DS1344" s="63">
        <f>IF($A1344="-","-",ROUND(VLOOKUP($A1344+ROUND(LEFT(DS$1313,2)/24,5),'[1]ОАО "АТС"'!$A$57:$F$800,3,FALSE)+HLOOKUP($DL$1311,'[1]Сбытовая надбавка'!$F$5:$H$6,2,FALSE),2)+'[1]Иные услуги'!$C$6+HLOOKUP($DR$1310,'[1]Услуги по передаче'!$G$5:$J$7,2,FALSE))</f>
        <v>6833.66</v>
      </c>
      <c r="DT1344" s="64"/>
      <c r="DU1344" s="64"/>
      <c r="DV1344" s="64"/>
      <c r="DW1344" s="64"/>
      <c r="DX1344" s="65"/>
      <c r="DY1344" s="63">
        <f>IF($A1344="-","-",ROUND(VLOOKUP($A1344+ROUND(LEFT(DY$1313,2)/24,5),'[1]ОАО "АТС"'!$A$57:$F$800,3,FALSE)+HLOOKUP($DL$1311,'[1]Сбытовая надбавка'!$F$5:$H$6,2,FALSE),2)+'[1]Иные услуги'!$C$6+HLOOKUP($DR$1310,'[1]Услуги по передаче'!$G$5:$J$7,2,FALSE))</f>
        <v>6914.51</v>
      </c>
      <c r="DZ1344" s="64"/>
      <c r="EA1344" s="64"/>
      <c r="EB1344" s="64"/>
      <c r="EC1344" s="64"/>
      <c r="ED1344" s="65"/>
      <c r="EE1344" s="63">
        <f>IF($A1344="-","-",ROUND(VLOOKUP($A1344+ROUND(LEFT(EE$1313,2)/24,5),'[1]ОАО "АТС"'!$A$57:$F$800,3,FALSE)+HLOOKUP($DL$1311,'[1]Сбытовая надбавка'!$F$5:$H$6,2,FALSE),2)+'[1]Иные услуги'!$C$6+HLOOKUP($DR$1310,'[1]Услуги по передаче'!$G$5:$J$7,2,FALSE))</f>
        <v>6834.73</v>
      </c>
      <c r="EF1344" s="64"/>
      <c r="EG1344" s="64"/>
      <c r="EH1344" s="64"/>
      <c r="EI1344" s="64"/>
      <c r="EJ1344" s="65"/>
      <c r="EK1344" s="63">
        <f>IF($A1344="-","-",ROUND(VLOOKUP($A1344+ROUND(LEFT(EK$1313,2)/24,5),'[1]ОАО "АТС"'!$A$57:$F$800,3,FALSE)+HLOOKUP($DL$1311,'[1]Сбытовая надбавка'!$F$5:$H$6,2,FALSE),2)+'[1]Иные услуги'!$C$6+HLOOKUP($DR$1310,'[1]Услуги по передаче'!$G$5:$J$7,2,FALSE))</f>
        <v>7026.7</v>
      </c>
      <c r="EL1344" s="64"/>
      <c r="EM1344" s="64"/>
      <c r="EN1344" s="64"/>
      <c r="EO1344" s="64"/>
      <c r="EP1344" s="65"/>
      <c r="EQ1344" s="63">
        <f>IF($A1344="-","-",ROUND(VLOOKUP($A1344+ROUND(LEFT(EQ$1313,2)/24,5),'[1]ОАО "АТС"'!$A$57:$F$800,3,FALSE)+HLOOKUP($DL$1311,'[1]Сбытовая надбавка'!$F$5:$H$6,2,FALSE),2)+'[1]Иные услуги'!$C$6+HLOOKUP($DR$1310,'[1]Услуги по передаче'!$G$5:$J$7,2,FALSE))</f>
        <v>6881.6399999999994</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45717</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6594.82</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6502.7699999999995</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6464.17</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6453.5199999999995</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6457.7</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6498.36</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6657.54</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6704.34</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6491.33</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6601.15</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6686.5999999999995</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6701.8899999999994</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6658.9299999999994</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6662.19</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6653.09</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6658.09</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6656.0599999999995</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6670.4</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6885.8499999999995</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6891.5999999999995</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6772.1399999999994</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6745.7099999999991</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6691.62</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6638.7199999999993</v>
      </c>
      <c r="ER1350" s="64"/>
      <c r="ES1350" s="64"/>
      <c r="ET1350" s="64"/>
      <c r="EU1350" s="64"/>
      <c r="EV1350" s="65"/>
    </row>
    <row r="1351" spans="1:152" s="29" customFormat="1" ht="15.75" customHeight="1" x14ac:dyDescent="0.2">
      <c r="A1351" s="60">
        <f>$A$102</f>
        <v>45718</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6551.62</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6468.83</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6423.17</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6415.16</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6438.01</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6473.19</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6604.3499999999995</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6673.61</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6432.0999999999995</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6531.58</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6612.59</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6624.28</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6642.3099999999995</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6633.33</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6631.3499999999995</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6600.2</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6609.1799999999994</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6642.87</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6791.95</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6823.7999999999993</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6801.1799999999994</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6759.98</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6777.0999999999995</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6678.83</v>
      </c>
      <c r="ER1351" s="64"/>
      <c r="ES1351" s="64"/>
      <c r="ET1351" s="64"/>
      <c r="EU1351" s="64"/>
      <c r="EV1351" s="65"/>
    </row>
    <row r="1352" spans="1:152" s="29" customFormat="1" ht="15.75" customHeight="1" x14ac:dyDescent="0.2">
      <c r="A1352" s="60">
        <f>$A$103</f>
        <v>45719</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6560.8099999999995</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6486.37</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6442.7199999999993</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6435.51</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6453.51</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6532.95</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6708.4</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6921.6299999999992</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6678.0999999999995</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6872.98</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6994.3899999999994</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6991.5199999999995</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6987.08</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6976.7999999999993</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6852.84</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6833.8099999999995</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6807.62</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6784.86</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6962.32</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6994.1399999999994</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6870.34</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6839.7</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6758.3799999999992</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6654.01</v>
      </c>
      <c r="ER1352" s="64"/>
      <c r="ES1352" s="64"/>
      <c r="ET1352" s="64"/>
      <c r="EU1352" s="64"/>
      <c r="EV1352" s="65"/>
    </row>
    <row r="1353" spans="1:152" s="29" customFormat="1" ht="15.75" customHeight="1" x14ac:dyDescent="0.2">
      <c r="A1353" s="60">
        <f>$A$104</f>
        <v>45720</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6491.0599999999995</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6429.94</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6394</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6391.04</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6414.57</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6464.91</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6618.4599999999991</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6764.07</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6557.5599999999995</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6667.54</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6718.2999999999993</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6713.57</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6720.45</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6722.09</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6726.2999999999993</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6708.51</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6690.34</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6694.74</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6783.3899999999994</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6777.2999999999993</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6759.69</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6688.0599999999995</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6680.98</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6513.87</v>
      </c>
      <c r="ER1353" s="64"/>
      <c r="ES1353" s="64"/>
      <c r="ET1353" s="64"/>
      <c r="EU1353" s="64"/>
      <c r="EV1353" s="65"/>
    </row>
    <row r="1354" spans="1:152" s="29" customFormat="1" ht="15.75" customHeight="1" x14ac:dyDescent="0.2">
      <c r="A1354" s="60">
        <f>$A$105</f>
        <v>45721</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6378.0199999999995</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6354.1799999999994</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6346.53</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6352.83</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6355.5499999999993</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6396.3499999999995</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6567.04</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6737.9299999999994</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6545.7099999999991</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6669.5999999999995</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6720.16</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6742.51</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6716.19</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6713.6399999999994</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6720.87</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6704.4699999999993</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6690.6399999999994</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6701.82</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6792.86</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6793.26</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6778.73</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6671.15</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6677.25</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6526.29</v>
      </c>
      <c r="ER1354" s="64"/>
      <c r="ES1354" s="64"/>
      <c r="ET1354" s="64"/>
      <c r="EU1354" s="64"/>
      <c r="EV1354" s="65"/>
    </row>
    <row r="1355" spans="1:152" s="29" customFormat="1" ht="15.75" customHeight="1" x14ac:dyDescent="0.2">
      <c r="A1355" s="60">
        <f>$A$106</f>
        <v>45722</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6496.69</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6460.2999999999993</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6433.4699999999993</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6427.7999999999993</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6436.42</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6484.82</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6687.62</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6890.7</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6561.9699999999993</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6918.58</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7046.0599999999995</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7076.51</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7070.91</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7063.869999999999</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7046.17</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7005.49</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6965.4</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6699.98</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6804.9599999999991</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6847.57</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7065.9599999999991</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6939.23</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6814.66</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6652.24</v>
      </c>
      <c r="ER1355" s="64"/>
      <c r="ES1355" s="64"/>
      <c r="ET1355" s="64"/>
      <c r="EU1355" s="64"/>
      <c r="EV1355" s="65"/>
    </row>
    <row r="1356" spans="1:152" s="29" customFormat="1" ht="15.75" customHeight="1" x14ac:dyDescent="0.2">
      <c r="A1356" s="60">
        <f>$A$107</f>
        <v>45723</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6529.4299999999994</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6460.23</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6433.03</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6427.25</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6445.91</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6518.5199999999995</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6739.1399999999994</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6830.9</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6534.17</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6877.5599999999995</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7018.7199999999993</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7050.2999999999993</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7035.8499999999995</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7067.9</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7058.2999999999993</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7019.3099999999995</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6978.93</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6793.69</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6877.4599999999991</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7219.4699999999993</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7073.2</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6945.3799999999992</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6845.99</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6661.0199999999995</v>
      </c>
      <c r="ER1356" s="64"/>
      <c r="ES1356" s="64"/>
      <c r="ET1356" s="64"/>
      <c r="EU1356" s="64"/>
      <c r="EV1356" s="65"/>
    </row>
    <row r="1357" spans="1:152" s="29" customFormat="1" ht="15.75" customHeight="1" x14ac:dyDescent="0.2">
      <c r="A1357" s="60">
        <f>$A$108</f>
        <v>45724</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6561.78</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6510.7</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6481.23</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6471.83</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6480.0999999999995</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6515.87</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6732.92</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7009.61</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6460.1399999999994</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6727.0599999999995</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6890.58</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6921.7699999999995</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6926.8499999999995</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6943.73</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6891.15</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6876.9599999999991</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6880.26</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6966.93</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7248.6399999999994</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7159.42</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6998.2699999999995</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6896.8099999999995</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6836.48</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6692.4599999999991</v>
      </c>
      <c r="ER1357" s="64"/>
      <c r="ES1357" s="64"/>
      <c r="ET1357" s="64"/>
      <c r="EU1357" s="64"/>
      <c r="EV1357" s="65"/>
    </row>
    <row r="1358" spans="1:152" s="29" customFormat="1" ht="15.75" customHeight="1" x14ac:dyDescent="0.2">
      <c r="A1358" s="60">
        <f>$A$109</f>
        <v>45725</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6624.5599999999995</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6572.48</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6413.44</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6390.9299999999994</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6394.8799999999992</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6452.33</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6530.8499999999995</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6546.62</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6331.83</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6560.3499999999995</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6701.54</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6750.5199999999995</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6753.73</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6755.0499999999993</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6748.8099999999995</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6736.67</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6892.86</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7043.42</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6683.69</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7113.4</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7003.6399999999994</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6853.2199999999993</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6963.68</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6782.86</v>
      </c>
      <c r="ER1358" s="64"/>
      <c r="ES1358" s="64"/>
      <c r="ET1358" s="64"/>
      <c r="EU1358" s="64"/>
      <c r="EV1358" s="65"/>
    </row>
    <row r="1359" spans="1:152" s="29" customFormat="1" ht="15.75" customHeight="1" x14ac:dyDescent="0.2">
      <c r="A1359" s="60">
        <f>$A$110</f>
        <v>45726</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6555.75</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6510.15</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6441.29</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6433.57</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6445.7999999999993</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6513</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6741.53</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7146.09</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6540.5199999999995</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6704.94</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6736.4599999999991</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7054.53</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6744.69</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6766.2999999999993</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7088.09</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6784.33</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7017.4699999999993</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7087.8499999999995</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6851.86</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6913.66</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7118.5199999999995</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6953.61</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6970.42</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6751.61</v>
      </c>
      <c r="ER1359" s="64"/>
      <c r="ES1359" s="64"/>
      <c r="ET1359" s="64"/>
      <c r="EU1359" s="64"/>
      <c r="EV1359" s="65"/>
    </row>
    <row r="1360" spans="1:152" s="29" customFormat="1" ht="15.75" customHeight="1" x14ac:dyDescent="0.2">
      <c r="A1360" s="60">
        <f>$A$111</f>
        <v>45727</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6454.74</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6371.8899999999994</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6406.0599999999995</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6399.3099999999995</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6413.9599999999991</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6469.53</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6673.0499999999993</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6804.73</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6479.7699999999995</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6851.82</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6658.3899999999994</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6682.84</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6693.0499999999993</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6700.1399999999994</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7045.2</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7021.91</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6977.58</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7048.18</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6768.8899999999994</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6777.1399999999994</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6788.1799999999994</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6920.98</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6956.08</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6731.12</v>
      </c>
      <c r="ER1360" s="64"/>
      <c r="ES1360" s="64"/>
      <c r="ET1360" s="64"/>
      <c r="EU1360" s="64"/>
      <c r="EV1360" s="65"/>
    </row>
    <row r="1361" spans="1:152" s="29" customFormat="1" ht="15.75" customHeight="1" x14ac:dyDescent="0.2">
      <c r="A1361" s="60">
        <f>$A$112</f>
        <v>45728</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6395.8099999999995</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6368.61</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6361.29</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6356.58</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6377.69</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6398.73</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6492.37</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6604.6299999999992</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6422.5999999999995</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6510.53</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6523</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6523.5999999999995</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6495.34</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6486.08</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6463.95</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6453.04</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6435.99</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6434.54</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6521.5599999999995</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6552.08</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6520.7699999999995</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6436.59</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6580.54</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6446.9299999999994</v>
      </c>
      <c r="ER1361" s="64"/>
      <c r="ES1361" s="64"/>
      <c r="ET1361" s="64"/>
      <c r="EU1361" s="64"/>
      <c r="EV1361" s="65"/>
    </row>
    <row r="1362" spans="1:152" s="29" customFormat="1" ht="15.75" customHeight="1" x14ac:dyDescent="0.2">
      <c r="A1362" s="60">
        <f>$A$113</f>
        <v>45729</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6376.4</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6354.76</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6348.66</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6344.7699999999995</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6369.1799999999994</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6387.86</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6472.58</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6574.0199999999995</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6408.49</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6508.09</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6556.98</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6551.69</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6530.79</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6517.07</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6515.7099999999991</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6513.2199999999993</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6502.1299999999992</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6491.7099999999991</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6589.23</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6589</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6556.03</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6474.29</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6581.94</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6439.3799999999992</v>
      </c>
      <c r="ER1362" s="64"/>
      <c r="ES1362" s="64"/>
      <c r="ET1362" s="64"/>
      <c r="EU1362" s="64"/>
      <c r="EV1362" s="65"/>
    </row>
    <row r="1363" spans="1:152" s="29" customFormat="1" ht="15.75" customHeight="1" x14ac:dyDescent="0.2">
      <c r="A1363" s="60">
        <f>$A$114</f>
        <v>45730</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6377.7</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6359.26</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6353.03</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6353.0499999999993</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6375.57</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6385.42</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6458.04</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6584.26</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6408.34</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6505.01</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6515.4</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6515.7999999999993</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6477.58</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6467.62</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6460.92</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6452.09</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6435.12</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6434.94</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6546.58</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6577.9299999999994</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6542.61</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6473.67</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6601.2699999999995</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6477.17</v>
      </c>
      <c r="ER1363" s="64"/>
      <c r="ES1363" s="64"/>
      <c r="ET1363" s="64"/>
      <c r="EU1363" s="64"/>
      <c r="EV1363" s="65"/>
    </row>
    <row r="1364" spans="1:152" s="29" customFormat="1" ht="15.75" customHeight="1" x14ac:dyDescent="0.2">
      <c r="A1364" s="60">
        <f>$A$115</f>
        <v>45731</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6416.42</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6371.3499999999995</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6340.0599999999995</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6334.79</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6392.19</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6389.69</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6358.75</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6432.79</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6332.95</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6333.32</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6351.16</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6360.7099999999991</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6347.33</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6333.65</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6334.2099999999991</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6335.08</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6334.91</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6334.9599999999991</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6367.42</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6412.1399999999994</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6353.73</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6330.25</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6562.49</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6449.3799999999992</v>
      </c>
      <c r="ER1364" s="64"/>
      <c r="ES1364" s="64"/>
      <c r="ET1364" s="64"/>
      <c r="EU1364" s="64"/>
      <c r="EV1364" s="65"/>
    </row>
    <row r="1365" spans="1:152" s="29" customFormat="1" ht="15.75" customHeight="1" x14ac:dyDescent="0.2">
      <c r="A1365" s="60">
        <f>$A$116</f>
        <v>45732</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6350.26</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6335.45</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6335.59</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6335.62</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6339.03</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6338.1399999999994</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6334.6299999999992</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6334.2999999999993</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6334.54</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6334.3899999999994</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6334.49</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6334.37</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6334.5499999999993</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6334.58</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6335.0499999999993</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6335.48</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6335.53</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6335.53</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6353.26</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6376.74</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6357.94</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6331.66</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6442.62</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6375.5</v>
      </c>
      <c r="ER1365" s="64"/>
      <c r="ES1365" s="64"/>
      <c r="ET1365" s="64"/>
      <c r="EU1365" s="64"/>
      <c r="EV1365" s="65"/>
    </row>
    <row r="1366" spans="1:152" s="29" customFormat="1" ht="15.75" customHeight="1" x14ac:dyDescent="0.2">
      <c r="A1366" s="60">
        <f>$A$117</f>
        <v>45733</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6359.3799999999992</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6343.24</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6337.3899999999994</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6335.5999999999995</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6348.34</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6358.2999999999993</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6380.08</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6520.0599999999995</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6334.3499999999995</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6402.44</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6428.65</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6414.82</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6375.87</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6368.42</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6350.7699999999995</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6342.4699999999993</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6345.48</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6352.7</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6443.4599999999991</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6477.9</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6424.74</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6331.65</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6518.3799999999992</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6437.4</v>
      </c>
      <c r="ER1366" s="64"/>
      <c r="ES1366" s="64"/>
      <c r="ET1366" s="64"/>
      <c r="EU1366" s="64"/>
      <c r="EV1366" s="65"/>
    </row>
    <row r="1367" spans="1:152" s="29" customFormat="1" ht="15.75" customHeight="1" x14ac:dyDescent="0.2">
      <c r="A1367" s="60">
        <f>$A$118</f>
        <v>45734</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6416.84</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6367.23</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6359.09</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6350.59</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6378.69</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6391.04</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6438.65</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6540.57</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6339.9299999999994</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6418.51</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6444.1799999999994</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6434.7999999999993</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6397.8499999999995</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6392.5499999999993</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6376.3099999999995</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6360.2199999999993</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6364.53</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6368.8799999999992</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6446.87</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6491.09</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6444.08</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6360.9</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6435.48</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6357.4299999999994</v>
      </c>
      <c r="ER1367" s="64"/>
      <c r="ES1367" s="64"/>
      <c r="ET1367" s="64"/>
      <c r="EU1367" s="64"/>
      <c r="EV1367" s="65"/>
    </row>
    <row r="1368" spans="1:152" s="29" customFormat="1" ht="15.75" customHeight="1" x14ac:dyDescent="0.2">
      <c r="A1368" s="60">
        <f>$A$119</f>
        <v>45735</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6344.3099999999995</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6341.86</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6340.07</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6339.08</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6341.26</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6411.9699999999993</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6468</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6553.34</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6385.75</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6476.4699999999993</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6515.94</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6511.07</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6493.32</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6479.07</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6476.5999999999995</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6475.4</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6466.9699999999993</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6462.28</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6546.25</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6544.83</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6511.3799999999992</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6434.0499999999993</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6515.33</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6454.11</v>
      </c>
      <c r="ER1368" s="64"/>
      <c r="ES1368" s="64"/>
      <c r="ET1368" s="64"/>
      <c r="EU1368" s="64"/>
      <c r="EV1368" s="65"/>
    </row>
    <row r="1369" spans="1:152" s="29" customFormat="1" ht="15.75" customHeight="1" x14ac:dyDescent="0.2">
      <c r="A1369" s="60">
        <f>$A$120</f>
        <v>45736</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6368.12</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6344.2099999999991</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6334.9699999999993</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6335.01</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6376.78</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6356.0999999999995</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6386.12</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6544.4599999999991</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6360.9699999999993</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6463.44</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6466.5999999999995</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6455.94</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6425.74</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6431.0499999999993</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6430.24</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6443.57</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6435.5499999999993</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6420.11</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6515.59</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6566.29</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6524.7</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6452.5499999999993</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6515.7699999999995</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6410.6799999999994</v>
      </c>
      <c r="ER1369" s="64"/>
      <c r="ES1369" s="64"/>
      <c r="ET1369" s="64"/>
      <c r="EU1369" s="64"/>
      <c r="EV1369" s="65"/>
    </row>
    <row r="1370" spans="1:152" s="29" customFormat="1" ht="15.75" customHeight="1" x14ac:dyDescent="0.2">
      <c r="A1370" s="60">
        <f>$A$121</f>
        <v>45737</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6366.04</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6341.37</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6335.67</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6335.62</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6349.2999999999993</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6350.9699999999993</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6378.8899999999994</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6521.49</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6354.2</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6449.16</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6481.5499999999993</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6461.45</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6435.91</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6441.2699999999995</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6445.8099999999995</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6454.5999999999995</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6455.53</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6492.11</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6581.28</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6559.28</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6535.87</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6440.98</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6561.65</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6432.86</v>
      </c>
      <c r="ER1370" s="64"/>
      <c r="ES1370" s="64"/>
      <c r="ET1370" s="64"/>
      <c r="EU1370" s="64"/>
      <c r="EV1370" s="65"/>
    </row>
    <row r="1371" spans="1:152" s="29" customFormat="1" ht="15.75" customHeight="1" x14ac:dyDescent="0.2">
      <c r="A1371" s="60">
        <f>$A$122</f>
        <v>45738</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6366.74</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6337.12</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6335.4299999999994</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6335.5199999999995</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6350.5999999999995</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6343.3899999999994</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6335.09</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6375.79</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6334.84</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6348.86</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6391.91</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6397.66</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6385.3499999999995</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6379.5</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6335.2099999999991</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6335.36</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6335.37</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6335.3499999999995</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6331.26</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6333.19</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6433.91</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6339.07</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6545.1299999999992</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6437.37</v>
      </c>
      <c r="ER1371" s="64"/>
      <c r="ES1371" s="64"/>
      <c r="ET1371" s="64"/>
      <c r="EU1371" s="64"/>
      <c r="EV1371" s="65"/>
    </row>
    <row r="1372" spans="1:152" s="29" customFormat="1" ht="15.75" customHeight="1" x14ac:dyDescent="0.2">
      <c r="A1372" s="60">
        <f>$A$123</f>
        <v>45739</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6363.87</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6335.44</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6335.6399999999994</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6335.57</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6342.19</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6335.4</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6334.6299999999992</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6334.1299999999992</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6334.19</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6334.44</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6334.6399999999994</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6334.59</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6334.6399999999994</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6334.73</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6335.11</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6335.12</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6335.26</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6335.32</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6330.99</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6332.5</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6332.4299999999994</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6350.54</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6517.76</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6430.29</v>
      </c>
      <c r="ER1372" s="64"/>
      <c r="ES1372" s="64"/>
      <c r="ET1372" s="64"/>
      <c r="EU1372" s="64"/>
      <c r="EV1372" s="65"/>
    </row>
    <row r="1373" spans="1:152" s="29" customFormat="1" ht="15.75" customHeight="1" x14ac:dyDescent="0.2">
      <c r="A1373" s="60">
        <f>$A$124</f>
        <v>45740</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6351.03</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6335.9</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6336.03</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6335.6399999999994</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6340.9699999999993</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6343.6299999999992</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6358.16</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6479.0199999999995</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6334.9699999999993</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6435</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6391.4699999999993</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6389.5999999999995</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6472.07</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6479.0199999999995</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6491.73</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6496.8899999999994</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6498.6299999999992</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6486.8099999999995</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6554.36</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6570.6399999999994</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6527.41</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6439.87</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6486.7099999999991</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6399.26</v>
      </c>
      <c r="ER1373" s="64"/>
      <c r="ES1373" s="64"/>
      <c r="ET1373" s="64"/>
      <c r="EU1373" s="64"/>
      <c r="EV1373" s="65"/>
    </row>
    <row r="1374" spans="1:152" s="29" customFormat="1" ht="15.75" customHeight="1" x14ac:dyDescent="0.2">
      <c r="A1374" s="60">
        <f>$A$125</f>
        <v>45741</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6338.98</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6336.0599999999995</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6336.1399999999994</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6336.1299999999992</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6335.9</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6335.79</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6340.51</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6452.86</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6334.86</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6405.92</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6368.7099999999991</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6368.09</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6462.8899999999994</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6469.57</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6479.86</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6484.98</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6481.8499999999995</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6473.7</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6555.94</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6538.3799999999992</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6490.57</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6399.79</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6479.7699999999995</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6399.76</v>
      </c>
      <c r="ER1374" s="64"/>
      <c r="ES1374" s="64"/>
      <c r="ET1374" s="64"/>
      <c r="EU1374" s="64"/>
      <c r="EV1374" s="65"/>
    </row>
    <row r="1375" spans="1:152" s="29" customFormat="1" ht="15.75" customHeight="1" x14ac:dyDescent="0.2">
      <c r="A1375" s="60">
        <f>$A$126</f>
        <v>45742</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6358.25</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6338.2699999999995</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6336.87</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6336.15</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6351</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6353.19</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6381.3499999999995</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6542.11</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6360.82</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6468.76</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6427.48</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6433.78</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6530.83</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6532.3499999999995</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6546.94</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6548.1399999999994</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6547.9</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6538.74</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6627.6799999999994</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6610.9699999999993</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6576.1399999999994</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6495.4599999999991</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6607.6799999999994</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6457.3899999999994</v>
      </c>
      <c r="ER1375" s="64"/>
      <c r="ES1375" s="64"/>
      <c r="ET1375" s="64"/>
      <c r="EU1375" s="64"/>
      <c r="EV1375" s="65"/>
    </row>
    <row r="1376" spans="1:152" s="29" customFormat="1" ht="15.75" customHeight="1" x14ac:dyDescent="0.2">
      <c r="A1376" s="60">
        <f>$A$127</f>
        <v>45743</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6358.04</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6335.75</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6335.9299999999994</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6335.8799999999992</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6346.36</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6345.57</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6363.98</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6516.9299999999994</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6333.9599999999991</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6393.44</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6411.4</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6417.92</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6471.41</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6490.15</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6529.65</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6536.99</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6534.26</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6523.32</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6611.58</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6590.3499999999995</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6553.44</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6465.08</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6596.23</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6446.34</v>
      </c>
      <c r="ER1376" s="64"/>
      <c r="ES1376" s="64"/>
      <c r="ET1376" s="64"/>
      <c r="EU1376" s="64"/>
      <c r="EV1376" s="65"/>
    </row>
    <row r="1377" spans="1:152" s="29" customFormat="1" ht="15.75" customHeight="1" x14ac:dyDescent="0.2">
      <c r="A1377" s="60">
        <f>$A$128</f>
        <v>45744</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6347.5999999999995</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6335.65</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6335.82</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6335.84</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6335.79</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6335.66</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6342.8099999999995</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6484.09</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6334.7199999999993</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6365.7999999999993</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6384.34</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6389.5499999999993</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6440.6799999999994</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6456.9</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6491.98</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6498.7199999999993</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6498.67</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6493.11</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6569.32</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6544.49</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6512.7099999999991</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6425.86</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6532.09</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6406.57</v>
      </c>
      <c r="ER1377" s="64"/>
      <c r="ES1377" s="64"/>
      <c r="ET1377" s="64"/>
      <c r="EU1377" s="64"/>
      <c r="EV1377" s="65"/>
    </row>
    <row r="1378" spans="1:152" s="29" customFormat="1" ht="15.75" customHeight="1" x14ac:dyDescent="0.2">
      <c r="A1378" s="60">
        <f>$A$129</f>
        <v>45745</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6353.7</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6335.86</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6335.95</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6335.9299999999994</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6343</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6341.25</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6335.26</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6356.9699999999993</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6335.1299999999992</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6338.8099999999995</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6374.7199999999993</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6379.28</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6369.32</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6364.7199999999993</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6335.54</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6335.61</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6335.66</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6335.1399999999994</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6332.51</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6332.25</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6399.8899999999994</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6332.33</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6461.5199999999995</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6383.45</v>
      </c>
      <c r="ER1378" s="64"/>
      <c r="ES1378" s="64"/>
      <c r="ET1378" s="64"/>
      <c r="EU1378" s="64"/>
      <c r="EV1378" s="65"/>
    </row>
    <row r="1379" spans="1:152" s="29" customFormat="1" ht="15.75" customHeight="1" x14ac:dyDescent="0.2">
      <c r="A1379" s="60">
        <f>$A$130</f>
        <v>45746</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6354.8099999999995</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6335.29</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6335.3899999999994</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6335.5199999999995</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6340.01</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6335.2999999999993</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6334.26</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6334.2199999999993</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6334.6799999999994</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6334.99</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6335.04</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6335.0999999999995</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6335.1399999999994</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6335.3499999999995</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6335.2999999999993</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6335.5</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6335.5</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6335.5599999999995</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6333.12</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6331.66</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6334.0499999999993</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6356.1399999999994</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6510.4299999999994</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6390.7999999999993</v>
      </c>
      <c r="ER1379" s="64"/>
      <c r="ES1379" s="64"/>
      <c r="ET1379" s="64"/>
      <c r="EU1379" s="64"/>
      <c r="EV1379" s="65"/>
    </row>
    <row r="1380" spans="1:152" s="29" customFormat="1" ht="15.75" customHeight="1" x14ac:dyDescent="0.2">
      <c r="A1380" s="60">
        <f>$A$131</f>
        <v>45747</v>
      </c>
      <c r="B1380" s="61"/>
      <c r="C1380" s="61"/>
      <c r="D1380" s="61"/>
      <c r="E1380" s="61"/>
      <c r="F1380" s="61"/>
      <c r="G1380" s="61"/>
      <c r="H1380" s="62"/>
      <c r="I1380" s="63">
        <f>IF($A1380="-","-",ROUND(VLOOKUP($A1380+ROUND(LEFT(I$1349,1)/24,5),'[1]ОАО "АТС"'!$A$57:$F$800,3,FALSE)+HLOOKUP($DL$1347,'[1]Сбытовая надбавка'!$F$5:$H$6,2,FALSE),2)+'[1]Иные услуги'!$C$6+HLOOKUP($DR$1346,'[1]Услуги по передаче'!$G$5:$J$7,2,FALSE))</f>
        <v>6370.33</v>
      </c>
      <c r="J1380" s="64"/>
      <c r="K1380" s="64"/>
      <c r="L1380" s="64"/>
      <c r="M1380" s="64"/>
      <c r="N1380" s="65"/>
      <c r="O1380" s="63">
        <f>IF($A1380="-","-",ROUND(VLOOKUP($A1380+ROUND(LEFT(O$1349,1)/24,5),'[1]ОАО "АТС"'!$A$57:$F$800,3,FALSE)+HLOOKUP($DL$1347,'[1]Сбытовая надбавка'!$F$5:$H$6,2,FALSE),2)+'[1]Иные услуги'!$C$6+HLOOKUP($DR$1346,'[1]Услуги по передаче'!$G$5:$J$7,2,FALSE))</f>
        <v>6335.5</v>
      </c>
      <c r="P1380" s="64"/>
      <c r="Q1380" s="64"/>
      <c r="R1380" s="64"/>
      <c r="S1380" s="64"/>
      <c r="T1380" s="65"/>
      <c r="U1380" s="63">
        <f>IF($A1380="-","-",ROUND(VLOOKUP($A1380+ROUND(LEFT(U$1349,1)/24,5),'[1]ОАО "АТС"'!$A$57:$F$800,3,FALSE)+HLOOKUP($DL$1347,'[1]Сбытовая надбавка'!$F$5:$H$6,2,FALSE),2)+'[1]Иные услуги'!$C$6+HLOOKUP($DR$1346,'[1]Услуги по передаче'!$G$5:$J$7,2,FALSE))</f>
        <v>6335.74</v>
      </c>
      <c r="V1380" s="64"/>
      <c r="W1380" s="64"/>
      <c r="X1380" s="64"/>
      <c r="Y1380" s="64"/>
      <c r="Z1380" s="65"/>
      <c r="AA1380" s="63">
        <f>IF($A1380="-","-",ROUND(VLOOKUP($A1380+ROUND(LEFT(AA$1349,1)/24,5),'[1]ОАО "АТС"'!$A$57:$F$800,3,FALSE)+HLOOKUP($DL$1347,'[1]Сбытовая надбавка'!$F$5:$H$6,2,FALSE),2)+'[1]Иные услуги'!$C$6+HLOOKUP($DR$1346,'[1]Услуги по передаче'!$G$5:$J$7,2,FALSE))</f>
        <v>6335.78</v>
      </c>
      <c r="AB1380" s="64"/>
      <c r="AC1380" s="64"/>
      <c r="AD1380" s="64"/>
      <c r="AE1380" s="64"/>
      <c r="AF1380" s="65"/>
      <c r="AG1380" s="63">
        <f>IF($A1380="-","-",ROUND(VLOOKUP($A1380+ROUND(LEFT(AG$1349,1)/24,5),'[1]ОАО "АТС"'!$A$57:$F$800,3,FALSE)+HLOOKUP($DL$1347,'[1]Сбытовая надбавка'!$F$5:$H$6,2,FALSE),2)+'[1]Иные услуги'!$C$6+HLOOKUP($DR$1346,'[1]Услуги по передаче'!$G$5:$J$7,2,FALSE))</f>
        <v>6341.5499999999993</v>
      </c>
      <c r="AH1380" s="64"/>
      <c r="AI1380" s="64"/>
      <c r="AJ1380" s="64"/>
      <c r="AK1380" s="64"/>
      <c r="AL1380" s="65"/>
      <c r="AM1380" s="63">
        <f>IF($A1380="-","-",ROUND(VLOOKUP($A1380+ROUND(LEFT(AM$1349,1)/24,5),'[1]ОАО "АТС"'!$A$57:$F$800,3,FALSE)+HLOOKUP($DL$1347,'[1]Сбытовая надбавка'!$F$5:$H$6,2,FALSE),2)+'[1]Иные услуги'!$C$6+HLOOKUP($DR$1346,'[1]Услуги по передаче'!$G$5:$J$7,2,FALSE))</f>
        <v>6337.79</v>
      </c>
      <c r="AN1380" s="64"/>
      <c r="AO1380" s="64"/>
      <c r="AP1380" s="64"/>
      <c r="AQ1380" s="64"/>
      <c r="AR1380" s="65"/>
      <c r="AS1380" s="63">
        <f>IF($A1380="-","-",ROUND(VLOOKUP($A1380+ROUND(LEFT(AS$1349,1)/24,5),'[1]ОАО "АТС"'!$A$57:$F$800,3,FALSE)+HLOOKUP($DL$1347,'[1]Сбытовая надбавка'!$F$5:$H$6,2,FALSE),2)+'[1]Иные услуги'!$C$6+HLOOKUP($DR$1346,'[1]Услуги по передаче'!$G$5:$J$7,2,FALSE))</f>
        <v>6334.67</v>
      </c>
      <c r="AT1380" s="64"/>
      <c r="AU1380" s="64"/>
      <c r="AV1380" s="64"/>
      <c r="AW1380" s="64"/>
      <c r="AX1380" s="65"/>
      <c r="AY1380" s="63">
        <f>IF($A1380="-","-",ROUND(VLOOKUP($A1380+ROUND(LEFT(AY$1349,1)/24,5),'[1]ОАО "АТС"'!$A$57:$F$800,3,FALSE)+HLOOKUP($DL$1347,'[1]Сбытовая надбавка'!$F$5:$H$6,2,FALSE),2)+'[1]Иные услуги'!$C$6+HLOOKUP($DR$1346,'[1]Услуги по передаче'!$G$5:$J$7,2,FALSE))</f>
        <v>6379.19</v>
      </c>
      <c r="AZ1380" s="64"/>
      <c r="BA1380" s="64"/>
      <c r="BB1380" s="64"/>
      <c r="BC1380" s="64"/>
      <c r="BD1380" s="65"/>
      <c r="BE1380" s="63">
        <f>IF($A1380="-","-",ROUND(VLOOKUP($A1380+ROUND(LEFT(BE$1349,1)/24,5),'[1]ОАО "АТС"'!$A$57:$F$800,3,FALSE)+HLOOKUP($DL$1347,'[1]Сбытовая надбавка'!$F$5:$H$6,2,FALSE),2)+'[1]Иные услуги'!$C$6+HLOOKUP($DR$1346,'[1]Услуги по передаче'!$G$5:$J$7,2,FALSE))</f>
        <v>6334.67</v>
      </c>
      <c r="BF1380" s="64"/>
      <c r="BG1380" s="64"/>
      <c r="BH1380" s="64"/>
      <c r="BI1380" s="64"/>
      <c r="BJ1380" s="65"/>
      <c r="BK1380" s="63">
        <f>IF($A1380="-","-",ROUND(VLOOKUP($A1380+ROUND(LEFT(BK$1349,1)/24,5),'[1]ОАО "АТС"'!$A$57:$F$800,3,FALSE)+HLOOKUP($DL$1347,'[1]Сбытовая надбавка'!$F$5:$H$6,2,FALSE),2)+'[1]Иные услуги'!$C$6+HLOOKUP($DR$1346,'[1]Услуги по передаче'!$G$5:$J$7,2,FALSE))</f>
        <v>6339.2</v>
      </c>
      <c r="BL1380" s="64"/>
      <c r="BM1380" s="64"/>
      <c r="BN1380" s="64"/>
      <c r="BO1380" s="64"/>
      <c r="BP1380" s="65"/>
      <c r="BQ1380" s="63">
        <f>IF($A1380="-","-",ROUND(VLOOKUP($A1380+ROUND(LEFT(BQ$1349,2)/24,5),'[1]ОАО "АТС"'!$A$57:$F$800,3,FALSE)+HLOOKUP($DL$1347,'[1]Сбытовая надбавка'!$F$5:$H$6,2,FALSE),2)+'[1]Иные услуги'!$C$6+HLOOKUP($DR$1346,'[1]Услуги по передаче'!$G$5:$J$7,2,FALSE))</f>
        <v>6386.8899999999994</v>
      </c>
      <c r="BR1380" s="64"/>
      <c r="BS1380" s="64"/>
      <c r="BT1380" s="64"/>
      <c r="BU1380" s="64"/>
      <c r="BV1380" s="65"/>
      <c r="BW1380" s="63">
        <f>IF($A1380="-","-",ROUND(VLOOKUP($A1380+ROUND(LEFT(BW$1349,2)/24,5),'[1]ОАО "АТС"'!$A$57:$F$800,3,FALSE)+HLOOKUP($DL$1347,'[1]Сбытовая надбавка'!$F$5:$H$6,2,FALSE),2)+'[1]Иные услуги'!$C$6+HLOOKUP($DR$1346,'[1]Услуги по передаче'!$G$5:$J$7,2,FALSE))</f>
        <v>6392.6399999999994</v>
      </c>
      <c r="BX1380" s="64"/>
      <c r="BY1380" s="64"/>
      <c r="BZ1380" s="64"/>
      <c r="CA1380" s="64"/>
      <c r="CB1380" s="65"/>
      <c r="CC1380" s="63">
        <f>IF($A1380="-","-",ROUND(VLOOKUP($A1380+ROUND(LEFT(CC$1349,2)/24,5),'[1]ОАО "АТС"'!$A$57:$F$800,3,FALSE)+HLOOKUP($DL$1347,'[1]Сбытовая надбавка'!$F$5:$H$6,2,FALSE),2)+'[1]Иные услуги'!$C$6+HLOOKUP($DR$1346,'[1]Услуги по передаче'!$G$5:$J$7,2,FALSE))</f>
        <v>6379.8499999999995</v>
      </c>
      <c r="CD1380" s="64"/>
      <c r="CE1380" s="64"/>
      <c r="CF1380" s="64"/>
      <c r="CG1380" s="64"/>
      <c r="CH1380" s="65"/>
      <c r="CI1380" s="63">
        <f>IF($A1380="-","-",ROUND(VLOOKUP($A1380+ROUND(LEFT(CI$1349,2)/24,5),'[1]ОАО "АТС"'!$A$57:$F$800,3,FALSE)+HLOOKUP($DL$1347,'[1]Сбытовая надбавка'!$F$5:$H$6,2,FALSE),2)+'[1]Иные услуги'!$C$6+HLOOKUP($DR$1346,'[1]Услуги по передаче'!$G$5:$J$7,2,FALSE))</f>
        <v>6373.1399999999994</v>
      </c>
      <c r="CJ1380" s="64"/>
      <c r="CK1380" s="64"/>
      <c r="CL1380" s="64"/>
      <c r="CM1380" s="64"/>
      <c r="CN1380" s="65"/>
      <c r="CO1380" s="63">
        <f>IF($A1380="-","-",ROUND(VLOOKUP($A1380+ROUND(LEFT(CO$1349,2)/24,5),'[1]ОАО "АТС"'!$A$57:$F$800,3,FALSE)+HLOOKUP($DL$1347,'[1]Сбытовая надбавка'!$F$5:$H$6,2,FALSE),2)+'[1]Иные услуги'!$C$6+HLOOKUP($DR$1346,'[1]Услуги по передаче'!$G$5:$J$7,2,FALSE))</f>
        <v>6334.1399999999994</v>
      </c>
      <c r="CP1380" s="64"/>
      <c r="CQ1380" s="64"/>
      <c r="CR1380" s="64"/>
      <c r="CS1380" s="64"/>
      <c r="CT1380" s="65"/>
      <c r="CU1380" s="63">
        <f>IF($A1380="-","-",ROUND(VLOOKUP($A1380+ROUND(LEFT(CU$1349,2)/24,5),'[1]ОАО "АТС"'!$A$57:$F$800,3,FALSE)+HLOOKUP($DL$1347,'[1]Сбытовая надбавка'!$F$5:$H$6,2,FALSE),2)+'[1]Иные услуги'!$C$6+HLOOKUP($DR$1346,'[1]Услуги по передаче'!$G$5:$J$7,2,FALSE))</f>
        <v>6333.9599999999991</v>
      </c>
      <c r="CV1380" s="64"/>
      <c r="CW1380" s="64"/>
      <c r="CX1380" s="64"/>
      <c r="CY1380" s="64"/>
      <c r="CZ1380" s="65"/>
      <c r="DA1380" s="63">
        <f>IF($A1380="-","-",ROUND(VLOOKUP($A1380+ROUND(LEFT(DA$1349,2)/24,5),'[1]ОАО "АТС"'!$A$57:$F$800,3,FALSE)+HLOOKUP($DL$1347,'[1]Сбытовая надбавка'!$F$5:$H$6,2,FALSE),2)+'[1]Иные услуги'!$C$6+HLOOKUP($DR$1346,'[1]Услуги по передаче'!$G$5:$J$7,2,FALSE))</f>
        <v>6334.3899999999994</v>
      </c>
      <c r="DB1380" s="64"/>
      <c r="DC1380" s="64"/>
      <c r="DD1380" s="64"/>
      <c r="DE1380" s="64"/>
      <c r="DF1380" s="65"/>
      <c r="DG1380" s="63">
        <f>IF($A1380="-","-",ROUND(VLOOKUP($A1380+ROUND(LEFT(DG$1349,2)/24,5),'[1]ОАО "АТС"'!$A$57:$F$800,3,FALSE)+HLOOKUP($DL$1347,'[1]Сбытовая надбавка'!$F$5:$H$6,2,FALSE),2)+'[1]Иные услуги'!$C$6+HLOOKUP($DR$1346,'[1]Услуги по передаче'!$G$5:$J$7,2,FALSE))</f>
        <v>6334.99</v>
      </c>
      <c r="DH1380" s="64"/>
      <c r="DI1380" s="64"/>
      <c r="DJ1380" s="64"/>
      <c r="DK1380" s="64"/>
      <c r="DL1380" s="65"/>
      <c r="DM1380" s="63">
        <f>IF($A1380="-","-",ROUND(VLOOKUP($A1380+ROUND(LEFT(DM$1349,2)/24,5),'[1]ОАО "АТС"'!$A$57:$F$800,3,FALSE)+HLOOKUP($DL$1347,'[1]Сбытовая надбавка'!$F$5:$H$6,2,FALSE),2)+'[1]Иные услуги'!$C$6+HLOOKUP($DR$1346,'[1]Услуги по передаче'!$G$5:$J$7,2,FALSE))</f>
        <v>6332.7099999999991</v>
      </c>
      <c r="DN1380" s="64"/>
      <c r="DO1380" s="64"/>
      <c r="DP1380" s="64"/>
      <c r="DQ1380" s="64"/>
      <c r="DR1380" s="65"/>
      <c r="DS1380" s="63">
        <f>IF($A1380="-","-",ROUND(VLOOKUP($A1380+ROUND(LEFT(DS$1349,2)/24,5),'[1]ОАО "АТС"'!$A$57:$F$800,3,FALSE)+HLOOKUP($DL$1347,'[1]Сбытовая надбавка'!$F$5:$H$6,2,FALSE),2)+'[1]Иные услуги'!$C$6+HLOOKUP($DR$1346,'[1]Услуги по передаче'!$G$5:$J$7,2,FALSE))</f>
        <v>6332.11</v>
      </c>
      <c r="DT1380" s="64"/>
      <c r="DU1380" s="64"/>
      <c r="DV1380" s="64"/>
      <c r="DW1380" s="64"/>
      <c r="DX1380" s="65"/>
      <c r="DY1380" s="63">
        <f>IF($A1380="-","-",ROUND(VLOOKUP($A1380+ROUND(LEFT(DY$1349,2)/24,5),'[1]ОАО "АТС"'!$A$57:$F$800,3,FALSE)+HLOOKUP($DL$1347,'[1]Сбытовая надбавка'!$F$5:$H$6,2,FALSE),2)+'[1]Иные услуги'!$C$6+HLOOKUP($DR$1346,'[1]Услуги по передаче'!$G$5:$J$7,2,FALSE))</f>
        <v>6412.9599999999991</v>
      </c>
      <c r="DZ1380" s="64"/>
      <c r="EA1380" s="64"/>
      <c r="EB1380" s="64"/>
      <c r="EC1380" s="64"/>
      <c r="ED1380" s="65"/>
      <c r="EE1380" s="63">
        <f>IF($A1380="-","-",ROUND(VLOOKUP($A1380+ROUND(LEFT(EE$1349,2)/24,5),'[1]ОАО "АТС"'!$A$57:$F$800,3,FALSE)+HLOOKUP($DL$1347,'[1]Сбытовая надбавка'!$F$5:$H$6,2,FALSE),2)+'[1]Иные услуги'!$C$6+HLOOKUP($DR$1346,'[1]Услуги по передаче'!$G$5:$J$7,2,FALSE))</f>
        <v>6333.1799999999994</v>
      </c>
      <c r="EF1380" s="64"/>
      <c r="EG1380" s="64"/>
      <c r="EH1380" s="64"/>
      <c r="EI1380" s="64"/>
      <c r="EJ1380" s="65"/>
      <c r="EK1380" s="63">
        <f>IF($A1380="-","-",ROUND(VLOOKUP($A1380+ROUND(LEFT(EK$1349,2)/24,5),'[1]ОАО "АТС"'!$A$57:$F$800,3,FALSE)+HLOOKUP($DL$1347,'[1]Сбытовая надбавка'!$F$5:$H$6,2,FALSE),2)+'[1]Иные услуги'!$C$6+HLOOKUP($DR$1346,'[1]Услуги по передаче'!$G$5:$J$7,2,FALSE))</f>
        <v>6525.15</v>
      </c>
      <c r="EL1380" s="64"/>
      <c r="EM1380" s="64"/>
      <c r="EN1380" s="64"/>
      <c r="EO1380" s="64"/>
      <c r="EP1380" s="65"/>
      <c r="EQ1380" s="63">
        <f>IF($A1380="-","-",ROUND(VLOOKUP($A1380+ROUND(LEFT(EQ$1349,2)/24,5),'[1]ОАО "АТС"'!$A$57:$F$800,3,FALSE)+HLOOKUP($DL$1347,'[1]Сбытовая надбавка'!$F$5:$H$6,2,FALSE),2)+'[1]Иные услуги'!$C$6+HLOOKUP($DR$1346,'[1]Услуги по передаче'!$G$5:$J$7,2,FALSE))</f>
        <v>6380.09</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45717</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6594.82</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6502.7699999999995</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6464.17</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6453.5199999999995</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6457.7</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6498.36</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6657.54</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6704.34</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6491.33</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6601.15</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6686.5999999999995</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6701.8899999999994</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6658.9299999999994</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6662.19</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6653.09</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6658.09</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6656.0599999999995</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6670.4</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6885.8499999999995</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6891.5999999999995</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6772.1399999999994</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6745.7099999999991</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6691.62</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6638.7199999999993</v>
      </c>
      <c r="ER1386" s="64"/>
      <c r="ES1386" s="64"/>
      <c r="ET1386" s="64"/>
      <c r="EU1386" s="64"/>
      <c r="EV1386" s="65"/>
    </row>
    <row r="1387" spans="1:152" s="29" customFormat="1" ht="15.75" customHeight="1" x14ac:dyDescent="0.2">
      <c r="A1387" s="60">
        <f>$A$102</f>
        <v>45718</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6551.62</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6468.83</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6423.17</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6415.16</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6438.01</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6473.19</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6604.3499999999995</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6673.61</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6432.0999999999995</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6531.58</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6612.59</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6624.28</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6642.3099999999995</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6633.33</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6631.3499999999995</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6600.2</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6609.1799999999994</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6642.87</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6791.95</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6823.7999999999993</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6801.1799999999994</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6759.98</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6777.0999999999995</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6678.83</v>
      </c>
      <c r="ER1387" s="64"/>
      <c r="ES1387" s="64"/>
      <c r="ET1387" s="64"/>
      <c r="EU1387" s="64"/>
      <c r="EV1387" s="65"/>
    </row>
    <row r="1388" spans="1:152" s="29" customFormat="1" ht="15.75" customHeight="1" x14ac:dyDescent="0.2">
      <c r="A1388" s="60">
        <f>$A$103</f>
        <v>45719</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6560.8099999999995</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6486.37</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6442.7199999999993</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6435.51</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6453.51</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6532.95</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6708.4</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6921.6299999999992</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6678.0999999999995</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6872.98</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6994.3899999999994</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6991.5199999999995</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6987.08</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6976.7999999999993</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6852.84</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6833.8099999999995</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6807.62</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6784.86</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6962.32</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6994.1399999999994</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6870.34</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6839.7</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6758.3799999999992</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6654.01</v>
      </c>
      <c r="ER1388" s="64"/>
      <c r="ES1388" s="64"/>
      <c r="ET1388" s="64"/>
      <c r="EU1388" s="64"/>
      <c r="EV1388" s="65"/>
    </row>
    <row r="1389" spans="1:152" s="29" customFormat="1" ht="15.75" customHeight="1" x14ac:dyDescent="0.2">
      <c r="A1389" s="60">
        <f>$A$104</f>
        <v>45720</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6491.0599999999995</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6429.94</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6394</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6391.04</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6414.57</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6464.91</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6618.4599999999991</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6764.07</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6557.5599999999995</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6667.54</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6718.2999999999993</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6713.57</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6720.45</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6722.09</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6726.2999999999993</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6708.51</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6690.34</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6694.74</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6783.3899999999994</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6777.2999999999993</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6759.69</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6688.0599999999995</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6680.98</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6513.87</v>
      </c>
      <c r="ER1389" s="64"/>
      <c r="ES1389" s="64"/>
      <c r="ET1389" s="64"/>
      <c r="EU1389" s="64"/>
      <c r="EV1389" s="65"/>
    </row>
    <row r="1390" spans="1:152" s="29" customFormat="1" ht="15.75" customHeight="1" x14ac:dyDescent="0.2">
      <c r="A1390" s="60">
        <f>$A$105</f>
        <v>45721</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6378.0199999999995</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6354.1799999999994</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6346.53</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6352.83</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6355.5499999999993</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6396.3499999999995</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6567.04</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6737.9299999999994</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6545.7099999999991</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6669.5999999999995</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6720.16</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6742.51</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6716.19</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6713.6399999999994</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6720.87</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6704.4699999999993</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6690.6399999999994</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6701.82</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6792.86</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6793.26</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6778.73</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6671.15</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6677.25</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6526.29</v>
      </c>
      <c r="ER1390" s="64"/>
      <c r="ES1390" s="64"/>
      <c r="ET1390" s="64"/>
      <c r="EU1390" s="64"/>
      <c r="EV1390" s="65"/>
    </row>
    <row r="1391" spans="1:152" s="29" customFormat="1" ht="15.75" customHeight="1" x14ac:dyDescent="0.2">
      <c r="A1391" s="60">
        <f>$A$106</f>
        <v>45722</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6496.69</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6460.2999999999993</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6433.4699999999993</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6427.7999999999993</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6436.42</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6484.82</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6687.62</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6890.7</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6561.9699999999993</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6918.58</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7046.0599999999995</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7076.51</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7070.91</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7063.869999999999</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7046.17</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7005.49</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6965.4</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6699.98</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6804.9599999999991</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6847.57</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7065.9599999999991</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6939.23</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6814.66</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6652.24</v>
      </c>
      <c r="ER1391" s="64"/>
      <c r="ES1391" s="64"/>
      <c r="ET1391" s="64"/>
      <c r="EU1391" s="64"/>
      <c r="EV1391" s="65"/>
    </row>
    <row r="1392" spans="1:152" s="29" customFormat="1" ht="15.75" customHeight="1" x14ac:dyDescent="0.2">
      <c r="A1392" s="60">
        <f>$A$107</f>
        <v>45723</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6529.4299999999994</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6460.23</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6433.03</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6427.25</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6445.91</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6518.5199999999995</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6739.1399999999994</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6830.9</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6534.17</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6877.5599999999995</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7018.7199999999993</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7050.2999999999993</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7035.8499999999995</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7067.9</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7058.2999999999993</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7019.3099999999995</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6978.93</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6793.69</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6877.4599999999991</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7219.4699999999993</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7073.2</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6945.3799999999992</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6845.99</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6661.0199999999995</v>
      </c>
      <c r="ER1392" s="64"/>
      <c r="ES1392" s="64"/>
      <c r="ET1392" s="64"/>
      <c r="EU1392" s="64"/>
      <c r="EV1392" s="65"/>
    </row>
    <row r="1393" spans="1:152" s="29" customFormat="1" ht="15.75" customHeight="1" x14ac:dyDescent="0.2">
      <c r="A1393" s="60">
        <f>$A$108</f>
        <v>45724</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6561.78</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6510.7</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6481.23</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6471.83</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6480.0999999999995</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6515.87</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6732.92</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7009.61</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6460.1399999999994</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6727.0599999999995</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6890.58</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6921.7699999999995</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6926.8499999999995</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6943.73</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6891.15</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6876.9599999999991</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6880.26</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6966.93</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7248.6399999999994</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7159.42</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6998.2699999999995</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6896.8099999999995</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6836.48</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6692.4599999999991</v>
      </c>
      <c r="ER1393" s="64"/>
      <c r="ES1393" s="64"/>
      <c r="ET1393" s="64"/>
      <c r="EU1393" s="64"/>
      <c r="EV1393" s="65"/>
    </row>
    <row r="1394" spans="1:152" s="29" customFormat="1" ht="15.75" customHeight="1" x14ac:dyDescent="0.2">
      <c r="A1394" s="60">
        <f>$A$109</f>
        <v>45725</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6624.5599999999995</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6572.48</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6413.44</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6390.9299999999994</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6394.8799999999992</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6452.33</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6530.8499999999995</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6546.62</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6331.83</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6560.3499999999995</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6701.54</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6750.5199999999995</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6753.73</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6755.0499999999993</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6748.8099999999995</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6736.67</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6892.86</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7043.42</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6683.69</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7113.4</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7003.6399999999994</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6853.2199999999993</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6963.68</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6782.86</v>
      </c>
      <c r="ER1394" s="64"/>
      <c r="ES1394" s="64"/>
      <c r="ET1394" s="64"/>
      <c r="EU1394" s="64"/>
      <c r="EV1394" s="65"/>
    </row>
    <row r="1395" spans="1:152" s="29" customFormat="1" ht="15.75" customHeight="1" x14ac:dyDescent="0.2">
      <c r="A1395" s="60">
        <f>$A$110</f>
        <v>45726</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6555.75</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6510.15</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6441.29</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6433.57</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6445.7999999999993</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6513</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6741.53</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7146.09</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6540.5199999999995</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6704.94</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6736.4599999999991</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7054.53</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6744.69</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6766.2999999999993</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7088.09</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6784.33</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7017.4699999999993</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7087.8499999999995</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6851.86</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6913.66</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7118.5199999999995</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6953.61</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6970.42</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6751.61</v>
      </c>
      <c r="ER1395" s="64"/>
      <c r="ES1395" s="64"/>
      <c r="ET1395" s="64"/>
      <c r="EU1395" s="64"/>
      <c r="EV1395" s="65"/>
    </row>
    <row r="1396" spans="1:152" s="29" customFormat="1" ht="15.75" customHeight="1" x14ac:dyDescent="0.2">
      <c r="A1396" s="60">
        <f>$A$111</f>
        <v>45727</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6454.74</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6371.8899999999994</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6406.0599999999995</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6399.3099999999995</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6413.9599999999991</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6469.53</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6673.0499999999993</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6804.73</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6479.7699999999995</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6851.82</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6658.3899999999994</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6682.84</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6693.0499999999993</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6700.1399999999994</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7045.2</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7021.91</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6977.58</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7048.18</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6768.8899999999994</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6777.1399999999994</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6788.1799999999994</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6920.98</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6956.08</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6731.12</v>
      </c>
      <c r="ER1396" s="64"/>
      <c r="ES1396" s="64"/>
      <c r="ET1396" s="64"/>
      <c r="EU1396" s="64"/>
      <c r="EV1396" s="65"/>
    </row>
    <row r="1397" spans="1:152" s="29" customFormat="1" ht="15.75" customHeight="1" x14ac:dyDescent="0.2">
      <c r="A1397" s="60">
        <f>$A$112</f>
        <v>45728</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6395.8099999999995</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6368.61</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6361.29</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6356.58</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6377.69</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6398.73</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6492.37</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6604.6299999999992</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6422.5999999999995</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6510.53</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6523</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6523.5999999999995</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6495.34</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6486.08</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6463.95</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6453.04</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6435.99</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6434.54</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6521.5599999999995</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6552.08</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6520.7699999999995</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6436.59</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6580.54</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6446.9299999999994</v>
      </c>
      <c r="ER1397" s="64"/>
      <c r="ES1397" s="64"/>
      <c r="ET1397" s="64"/>
      <c r="EU1397" s="64"/>
      <c r="EV1397" s="65"/>
    </row>
    <row r="1398" spans="1:152" s="29" customFormat="1" ht="15.75" customHeight="1" x14ac:dyDescent="0.2">
      <c r="A1398" s="60">
        <f>$A$113</f>
        <v>45729</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6376.4</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6354.76</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6348.66</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6344.7699999999995</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6369.1799999999994</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6387.86</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6472.58</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6574.0199999999995</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6408.49</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6508.09</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6556.98</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6551.69</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6530.79</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6517.07</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6515.7099999999991</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6513.2199999999993</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6502.1299999999992</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6491.7099999999991</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6589.23</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6589</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6556.03</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6474.29</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6581.94</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6439.3799999999992</v>
      </c>
      <c r="ER1398" s="64"/>
      <c r="ES1398" s="64"/>
      <c r="ET1398" s="64"/>
      <c r="EU1398" s="64"/>
      <c r="EV1398" s="65"/>
    </row>
    <row r="1399" spans="1:152" s="29" customFormat="1" ht="15.75" customHeight="1" x14ac:dyDescent="0.2">
      <c r="A1399" s="60">
        <f>$A$114</f>
        <v>45730</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6377.7</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6359.26</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6353.03</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6353.0499999999993</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6375.57</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6385.42</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6458.04</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6584.26</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6408.34</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6505.01</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6515.4</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6515.7999999999993</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6477.58</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6467.62</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6460.92</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6452.09</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6435.12</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6434.94</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6546.58</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6577.9299999999994</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6542.61</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6473.67</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6601.2699999999995</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6477.17</v>
      </c>
      <c r="ER1399" s="64"/>
      <c r="ES1399" s="64"/>
      <c r="ET1399" s="64"/>
      <c r="EU1399" s="64"/>
      <c r="EV1399" s="65"/>
    </row>
    <row r="1400" spans="1:152" s="29" customFormat="1" ht="15.75" customHeight="1" x14ac:dyDescent="0.2">
      <c r="A1400" s="60">
        <f>$A$115</f>
        <v>45731</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6416.42</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6371.3499999999995</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6340.0599999999995</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6334.79</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6392.19</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6389.69</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6358.75</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6432.79</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6332.95</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6333.32</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6351.16</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6360.7099999999991</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6347.33</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6333.65</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6334.2099999999991</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6335.08</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6334.91</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6334.9599999999991</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6367.42</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6412.1399999999994</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6353.73</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6330.25</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6562.49</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6449.3799999999992</v>
      </c>
      <c r="ER1400" s="64"/>
      <c r="ES1400" s="64"/>
      <c r="ET1400" s="64"/>
      <c r="EU1400" s="64"/>
      <c r="EV1400" s="65"/>
    </row>
    <row r="1401" spans="1:152" s="29" customFormat="1" ht="15.75" customHeight="1" x14ac:dyDescent="0.2">
      <c r="A1401" s="60">
        <f>$A$116</f>
        <v>45732</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6350.26</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6335.45</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6335.59</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6335.62</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6339.03</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6338.1399999999994</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6334.6299999999992</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6334.2999999999993</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6334.54</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6334.3899999999994</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6334.49</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6334.37</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6334.5499999999993</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6334.58</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6335.0499999999993</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6335.48</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6335.53</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6335.53</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6353.26</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6376.74</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6357.94</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6331.66</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6442.62</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6375.5</v>
      </c>
      <c r="ER1401" s="64"/>
      <c r="ES1401" s="64"/>
      <c r="ET1401" s="64"/>
      <c r="EU1401" s="64"/>
      <c r="EV1401" s="65"/>
    </row>
    <row r="1402" spans="1:152" s="29" customFormat="1" ht="15.75" customHeight="1" x14ac:dyDescent="0.2">
      <c r="A1402" s="60">
        <f>$A$117</f>
        <v>45733</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6359.3799999999992</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6343.24</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6337.3899999999994</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6335.5999999999995</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6348.34</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6358.2999999999993</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6380.08</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6520.0599999999995</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6334.3499999999995</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6402.44</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6428.65</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6414.82</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6375.87</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6368.42</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6350.7699999999995</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6342.4699999999993</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6345.48</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6352.7</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6443.4599999999991</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6477.9</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6424.74</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6331.65</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6518.3799999999992</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6437.4</v>
      </c>
      <c r="ER1402" s="64"/>
      <c r="ES1402" s="64"/>
      <c r="ET1402" s="64"/>
      <c r="EU1402" s="64"/>
      <c r="EV1402" s="65"/>
    </row>
    <row r="1403" spans="1:152" s="29" customFormat="1" ht="15.75" customHeight="1" x14ac:dyDescent="0.2">
      <c r="A1403" s="60">
        <f>$A$118</f>
        <v>45734</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6416.84</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6367.23</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6359.09</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6350.59</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6378.69</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6391.04</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6438.65</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6540.57</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6339.9299999999994</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6418.51</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6444.1799999999994</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6434.7999999999993</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6397.8499999999995</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6392.5499999999993</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6376.3099999999995</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6360.2199999999993</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6364.53</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6368.8799999999992</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6446.87</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6491.09</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6444.08</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6360.9</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6435.48</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6357.4299999999994</v>
      </c>
      <c r="ER1403" s="64"/>
      <c r="ES1403" s="64"/>
      <c r="ET1403" s="64"/>
      <c r="EU1403" s="64"/>
      <c r="EV1403" s="65"/>
    </row>
    <row r="1404" spans="1:152" s="29" customFormat="1" ht="15.75" customHeight="1" x14ac:dyDescent="0.2">
      <c r="A1404" s="60">
        <f>$A$119</f>
        <v>45735</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6344.3099999999995</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6341.86</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6340.07</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6339.08</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6341.26</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6411.9699999999993</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6468</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6553.34</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6385.75</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6476.4699999999993</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6515.94</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6511.07</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6493.32</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6479.07</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6476.5999999999995</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6475.4</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6466.9699999999993</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6462.28</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6546.25</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6544.83</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6511.3799999999992</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6434.0499999999993</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6515.33</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6454.11</v>
      </c>
      <c r="ER1404" s="64"/>
      <c r="ES1404" s="64"/>
      <c r="ET1404" s="64"/>
      <c r="EU1404" s="64"/>
      <c r="EV1404" s="65"/>
    </row>
    <row r="1405" spans="1:152" s="29" customFormat="1" ht="15.75" customHeight="1" x14ac:dyDescent="0.2">
      <c r="A1405" s="60">
        <f>$A$120</f>
        <v>45736</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6368.12</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6344.2099999999991</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6334.9699999999993</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6335.01</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6376.78</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6356.0999999999995</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6386.12</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6544.4599999999991</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6360.9699999999993</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6463.44</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6466.5999999999995</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6455.94</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6425.74</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6431.0499999999993</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6430.24</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6443.57</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6435.5499999999993</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6420.11</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6515.59</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6566.29</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6524.7</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6452.5499999999993</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6515.7699999999995</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6410.6799999999994</v>
      </c>
      <c r="ER1405" s="64"/>
      <c r="ES1405" s="64"/>
      <c r="ET1405" s="64"/>
      <c r="EU1405" s="64"/>
      <c r="EV1405" s="65"/>
    </row>
    <row r="1406" spans="1:152" s="29" customFormat="1" ht="15.75" customHeight="1" x14ac:dyDescent="0.2">
      <c r="A1406" s="60">
        <f>$A$121</f>
        <v>45737</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6366.04</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6341.37</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6335.67</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6335.62</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6349.2999999999993</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6350.9699999999993</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6378.8899999999994</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6521.49</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6354.2</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6449.16</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6481.5499999999993</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6461.45</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6435.91</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6441.2699999999995</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6445.8099999999995</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6454.5999999999995</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6455.53</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6492.11</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6581.28</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6559.28</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6535.87</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6440.98</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6561.65</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6432.86</v>
      </c>
      <c r="ER1406" s="64"/>
      <c r="ES1406" s="64"/>
      <c r="ET1406" s="64"/>
      <c r="EU1406" s="64"/>
      <c r="EV1406" s="65"/>
    </row>
    <row r="1407" spans="1:152" s="29" customFormat="1" ht="15.75" customHeight="1" x14ac:dyDescent="0.2">
      <c r="A1407" s="60">
        <f>$A$122</f>
        <v>45738</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6366.74</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6337.12</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6335.4299999999994</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6335.5199999999995</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6350.5999999999995</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6343.3899999999994</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6335.09</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6375.79</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6334.84</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6348.86</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6391.91</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6397.66</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6385.3499999999995</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6379.5</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6335.2099999999991</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6335.36</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6335.37</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6335.3499999999995</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6331.26</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6333.19</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6433.91</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6339.07</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6545.1299999999992</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6437.37</v>
      </c>
      <c r="ER1407" s="64"/>
      <c r="ES1407" s="64"/>
      <c r="ET1407" s="64"/>
      <c r="EU1407" s="64"/>
      <c r="EV1407" s="65"/>
    </row>
    <row r="1408" spans="1:152" s="29" customFormat="1" ht="15.75" customHeight="1" x14ac:dyDescent="0.2">
      <c r="A1408" s="60">
        <f>$A$123</f>
        <v>45739</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6363.87</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6335.44</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6335.6399999999994</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6335.57</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6342.19</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6335.4</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6334.6299999999992</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6334.1299999999992</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6334.19</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6334.44</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6334.6399999999994</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6334.59</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6334.6399999999994</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6334.73</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6335.11</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6335.12</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6335.26</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6335.32</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6330.99</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6332.5</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6332.4299999999994</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6350.54</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6517.76</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6430.29</v>
      </c>
      <c r="ER1408" s="64"/>
      <c r="ES1408" s="64"/>
      <c r="ET1408" s="64"/>
      <c r="EU1408" s="64"/>
      <c r="EV1408" s="65"/>
    </row>
    <row r="1409" spans="1:152" s="29" customFormat="1" ht="15.75" customHeight="1" x14ac:dyDescent="0.2">
      <c r="A1409" s="60">
        <f>$A$124</f>
        <v>45740</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6351.03</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6335.9</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6336.03</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6335.6399999999994</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6340.9699999999993</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6343.6299999999992</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6358.16</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6479.0199999999995</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6334.9699999999993</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6435</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6391.4699999999993</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6389.5999999999995</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6472.07</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6479.0199999999995</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6491.73</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6496.8899999999994</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6498.6299999999992</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6486.8099999999995</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6554.36</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6570.6399999999994</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6527.41</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6439.87</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6486.7099999999991</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6399.26</v>
      </c>
      <c r="ER1409" s="64"/>
      <c r="ES1409" s="64"/>
      <c r="ET1409" s="64"/>
      <c r="EU1409" s="64"/>
      <c r="EV1409" s="65"/>
    </row>
    <row r="1410" spans="1:152" s="29" customFormat="1" ht="15.75" customHeight="1" x14ac:dyDescent="0.2">
      <c r="A1410" s="60">
        <f>$A$125</f>
        <v>45741</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6338.98</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6336.0599999999995</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6336.1399999999994</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6336.1299999999992</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6335.9</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6335.79</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6340.51</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6452.86</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6334.86</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6405.92</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6368.7099999999991</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6368.09</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6462.8899999999994</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6469.57</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6479.86</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6484.98</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6481.8499999999995</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6473.7</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6555.94</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6538.3799999999992</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6490.57</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6399.79</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6479.7699999999995</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6399.76</v>
      </c>
      <c r="ER1410" s="64"/>
      <c r="ES1410" s="64"/>
      <c r="ET1410" s="64"/>
      <c r="EU1410" s="64"/>
      <c r="EV1410" s="65"/>
    </row>
    <row r="1411" spans="1:152" s="29" customFormat="1" ht="15.75" customHeight="1" x14ac:dyDescent="0.2">
      <c r="A1411" s="60">
        <f>$A$126</f>
        <v>45742</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6358.25</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6338.2699999999995</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6336.87</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6336.15</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6351</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6353.19</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6381.3499999999995</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6542.11</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6360.82</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6468.76</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6427.48</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6433.78</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6530.83</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6532.3499999999995</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6546.94</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6548.1399999999994</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6547.9</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6538.74</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6627.6799999999994</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6610.9699999999993</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6576.1399999999994</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6495.4599999999991</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6607.6799999999994</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6457.3899999999994</v>
      </c>
      <c r="ER1411" s="64"/>
      <c r="ES1411" s="64"/>
      <c r="ET1411" s="64"/>
      <c r="EU1411" s="64"/>
      <c r="EV1411" s="65"/>
    </row>
    <row r="1412" spans="1:152" s="29" customFormat="1" ht="15.75" customHeight="1" x14ac:dyDescent="0.2">
      <c r="A1412" s="60">
        <f>$A$127</f>
        <v>45743</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6358.04</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6335.75</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6335.9299999999994</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6335.8799999999992</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6346.36</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6345.57</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6363.98</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6516.9299999999994</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6333.9599999999991</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6393.44</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6411.4</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6417.92</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6471.41</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6490.15</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6529.65</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6536.99</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6534.26</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6523.32</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6611.58</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6590.3499999999995</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6553.44</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6465.08</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6596.23</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6446.34</v>
      </c>
      <c r="ER1412" s="64"/>
      <c r="ES1412" s="64"/>
      <c r="ET1412" s="64"/>
      <c r="EU1412" s="64"/>
      <c r="EV1412" s="65"/>
    </row>
    <row r="1413" spans="1:152" s="29" customFormat="1" ht="15.75" customHeight="1" x14ac:dyDescent="0.2">
      <c r="A1413" s="60">
        <f>$A$128</f>
        <v>45744</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6347.5999999999995</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6335.65</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6335.82</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6335.84</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6335.79</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6335.66</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6342.8099999999995</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6484.09</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6334.7199999999993</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6365.7999999999993</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6384.34</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6389.5499999999993</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6440.6799999999994</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6456.9</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6491.98</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6498.7199999999993</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6498.67</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6493.11</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6569.32</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6544.49</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6512.7099999999991</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6425.86</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6532.09</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6406.57</v>
      </c>
      <c r="ER1413" s="64"/>
      <c r="ES1413" s="64"/>
      <c r="ET1413" s="64"/>
      <c r="EU1413" s="64"/>
      <c r="EV1413" s="65"/>
    </row>
    <row r="1414" spans="1:152" s="29" customFormat="1" ht="15.75" customHeight="1" x14ac:dyDescent="0.2">
      <c r="A1414" s="60">
        <f>$A$129</f>
        <v>45745</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6353.7</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6335.86</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6335.95</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6335.9299999999994</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6343</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6341.25</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6335.26</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6356.9699999999993</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6335.1299999999992</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6338.8099999999995</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6374.7199999999993</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6379.28</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6369.32</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6364.7199999999993</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6335.54</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6335.61</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6335.66</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6335.1399999999994</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6332.51</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6332.25</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6399.8899999999994</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6332.33</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6461.5199999999995</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6383.45</v>
      </c>
      <c r="ER1414" s="64"/>
      <c r="ES1414" s="64"/>
      <c r="ET1414" s="64"/>
      <c r="EU1414" s="64"/>
      <c r="EV1414" s="65"/>
    </row>
    <row r="1415" spans="1:152" s="29" customFormat="1" ht="15.75" customHeight="1" x14ac:dyDescent="0.2">
      <c r="A1415" s="60">
        <f>$A$130</f>
        <v>45746</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6354.8099999999995</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6335.29</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6335.3899999999994</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6335.5199999999995</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6340.01</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6335.2999999999993</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6334.26</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6334.2199999999993</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6334.6799999999994</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6334.99</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6335.04</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6335.0999999999995</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6335.1399999999994</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6335.3499999999995</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6335.2999999999993</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6335.5</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6335.5</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6335.5599999999995</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6333.12</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6331.66</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6334.0499999999993</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6356.1399999999994</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6510.4299999999994</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6390.7999999999993</v>
      </c>
      <c r="ER1415" s="64"/>
      <c r="ES1415" s="64"/>
      <c r="ET1415" s="64"/>
      <c r="EU1415" s="64"/>
      <c r="EV1415" s="65"/>
    </row>
    <row r="1416" spans="1:152" s="29" customFormat="1" ht="15.75" customHeight="1" x14ac:dyDescent="0.2">
      <c r="A1416" s="60">
        <f>$A$131</f>
        <v>45747</v>
      </c>
      <c r="B1416" s="61"/>
      <c r="C1416" s="61"/>
      <c r="D1416" s="61"/>
      <c r="E1416" s="61"/>
      <c r="F1416" s="61"/>
      <c r="G1416" s="61"/>
      <c r="H1416" s="62"/>
      <c r="I1416" s="63">
        <f>IF($A1416="-","-",ROUND(VLOOKUP($A1416+ROUND(LEFT(I$1385,1)/24,5),'[1]ОАО "АТС"'!$A$57:$F$800,3,FALSE)+HLOOKUP($DL$1383,'[1]Сбытовая надбавка'!$F$5:$H$6,2,FALSE),2)+'[1]Иные услуги'!$C$6+HLOOKUP($DR$1382,'[1]Услуги по передаче'!$G$5:$J$7,2,FALSE))</f>
        <v>6370.33</v>
      </c>
      <c r="J1416" s="64"/>
      <c r="K1416" s="64"/>
      <c r="L1416" s="64"/>
      <c r="M1416" s="64"/>
      <c r="N1416" s="65"/>
      <c r="O1416" s="63">
        <f>IF($A1416="-","-",ROUND(VLOOKUP($A1416+ROUND(LEFT(O$1385,1)/24,5),'[1]ОАО "АТС"'!$A$57:$F$800,3,FALSE)+HLOOKUP($DL$1383,'[1]Сбытовая надбавка'!$F$5:$H$6,2,FALSE),2)+'[1]Иные услуги'!$C$6+HLOOKUP($DR$1382,'[1]Услуги по передаче'!$G$5:$J$7,2,FALSE))</f>
        <v>6335.5</v>
      </c>
      <c r="P1416" s="64"/>
      <c r="Q1416" s="64"/>
      <c r="R1416" s="64"/>
      <c r="S1416" s="64"/>
      <c r="T1416" s="65"/>
      <c r="U1416" s="63">
        <f>IF($A1416="-","-",ROUND(VLOOKUP($A1416+ROUND(LEFT(U$1385,1)/24,5),'[1]ОАО "АТС"'!$A$57:$F$800,3,FALSE)+HLOOKUP($DL$1383,'[1]Сбытовая надбавка'!$F$5:$H$6,2,FALSE),2)+'[1]Иные услуги'!$C$6+HLOOKUP($DR$1382,'[1]Услуги по передаче'!$G$5:$J$7,2,FALSE))</f>
        <v>6335.74</v>
      </c>
      <c r="V1416" s="64"/>
      <c r="W1416" s="64"/>
      <c r="X1416" s="64"/>
      <c r="Y1416" s="64"/>
      <c r="Z1416" s="65"/>
      <c r="AA1416" s="63">
        <f>IF($A1416="-","-",ROUND(VLOOKUP($A1416+ROUND(LEFT(AA$1385,1)/24,5),'[1]ОАО "АТС"'!$A$57:$F$800,3,FALSE)+HLOOKUP($DL$1383,'[1]Сбытовая надбавка'!$F$5:$H$6,2,FALSE),2)+'[1]Иные услуги'!$C$6+HLOOKUP($DR$1382,'[1]Услуги по передаче'!$G$5:$J$7,2,FALSE))</f>
        <v>6335.78</v>
      </c>
      <c r="AB1416" s="64"/>
      <c r="AC1416" s="64"/>
      <c r="AD1416" s="64"/>
      <c r="AE1416" s="64"/>
      <c r="AF1416" s="65"/>
      <c r="AG1416" s="63">
        <f>IF($A1416="-","-",ROUND(VLOOKUP($A1416+ROUND(LEFT(AG$1385,1)/24,5),'[1]ОАО "АТС"'!$A$57:$F$800,3,FALSE)+HLOOKUP($DL$1383,'[1]Сбытовая надбавка'!$F$5:$H$6,2,FALSE),2)+'[1]Иные услуги'!$C$6+HLOOKUP($DR$1382,'[1]Услуги по передаче'!$G$5:$J$7,2,FALSE))</f>
        <v>6341.5499999999993</v>
      </c>
      <c r="AH1416" s="64"/>
      <c r="AI1416" s="64"/>
      <c r="AJ1416" s="64"/>
      <c r="AK1416" s="64"/>
      <c r="AL1416" s="65"/>
      <c r="AM1416" s="63">
        <f>IF($A1416="-","-",ROUND(VLOOKUP($A1416+ROUND(LEFT(AM$1385,1)/24,5),'[1]ОАО "АТС"'!$A$57:$F$800,3,FALSE)+HLOOKUP($DL$1383,'[1]Сбытовая надбавка'!$F$5:$H$6,2,FALSE),2)+'[1]Иные услуги'!$C$6+HLOOKUP($DR$1382,'[1]Услуги по передаче'!$G$5:$J$7,2,FALSE))</f>
        <v>6337.79</v>
      </c>
      <c r="AN1416" s="64"/>
      <c r="AO1416" s="64"/>
      <c r="AP1416" s="64"/>
      <c r="AQ1416" s="64"/>
      <c r="AR1416" s="65"/>
      <c r="AS1416" s="63">
        <f>IF($A1416="-","-",ROUND(VLOOKUP($A1416+ROUND(LEFT(AS$1385,1)/24,5),'[1]ОАО "АТС"'!$A$57:$F$800,3,FALSE)+HLOOKUP($DL$1383,'[1]Сбытовая надбавка'!$F$5:$H$6,2,FALSE),2)+'[1]Иные услуги'!$C$6+HLOOKUP($DR$1382,'[1]Услуги по передаче'!$G$5:$J$7,2,FALSE))</f>
        <v>6334.67</v>
      </c>
      <c r="AT1416" s="64"/>
      <c r="AU1416" s="64"/>
      <c r="AV1416" s="64"/>
      <c r="AW1416" s="64"/>
      <c r="AX1416" s="65"/>
      <c r="AY1416" s="63">
        <f>IF($A1416="-","-",ROUND(VLOOKUP($A1416+ROUND(LEFT(AY$1385,1)/24,5),'[1]ОАО "АТС"'!$A$57:$F$800,3,FALSE)+HLOOKUP($DL$1383,'[1]Сбытовая надбавка'!$F$5:$H$6,2,FALSE),2)+'[1]Иные услуги'!$C$6+HLOOKUP($DR$1382,'[1]Услуги по передаче'!$G$5:$J$7,2,FALSE))</f>
        <v>6379.19</v>
      </c>
      <c r="AZ1416" s="64"/>
      <c r="BA1416" s="64"/>
      <c r="BB1416" s="64"/>
      <c r="BC1416" s="64"/>
      <c r="BD1416" s="65"/>
      <c r="BE1416" s="63">
        <f>IF($A1416="-","-",ROUND(VLOOKUP($A1416+ROUND(LEFT(BE$1385,1)/24,5),'[1]ОАО "АТС"'!$A$57:$F$800,3,FALSE)+HLOOKUP($DL$1383,'[1]Сбытовая надбавка'!$F$5:$H$6,2,FALSE),2)+'[1]Иные услуги'!$C$6+HLOOKUP($DR$1382,'[1]Услуги по передаче'!$G$5:$J$7,2,FALSE))</f>
        <v>6334.67</v>
      </c>
      <c r="BF1416" s="64"/>
      <c r="BG1416" s="64"/>
      <c r="BH1416" s="64"/>
      <c r="BI1416" s="64"/>
      <c r="BJ1416" s="65"/>
      <c r="BK1416" s="63">
        <f>IF($A1416="-","-",ROUND(VLOOKUP($A1416+ROUND(LEFT(BK$1385,1)/24,5),'[1]ОАО "АТС"'!$A$57:$F$800,3,FALSE)+HLOOKUP($DL$1383,'[1]Сбытовая надбавка'!$F$5:$H$6,2,FALSE),2)+'[1]Иные услуги'!$C$6+HLOOKUP($DR$1382,'[1]Услуги по передаче'!$G$5:$J$7,2,FALSE))</f>
        <v>6339.2</v>
      </c>
      <c r="BL1416" s="64"/>
      <c r="BM1416" s="64"/>
      <c r="BN1416" s="64"/>
      <c r="BO1416" s="64"/>
      <c r="BP1416" s="65"/>
      <c r="BQ1416" s="63">
        <f>IF($A1416="-","-",ROUND(VLOOKUP($A1416+ROUND(LEFT(BQ$1385,2)/24,5),'[1]ОАО "АТС"'!$A$57:$F$800,3,FALSE)+HLOOKUP($DL$1383,'[1]Сбытовая надбавка'!$F$5:$H$6,2,FALSE),2)+'[1]Иные услуги'!$C$6+HLOOKUP($DR$1382,'[1]Услуги по передаче'!$G$5:$J$7,2,FALSE))</f>
        <v>6386.8899999999994</v>
      </c>
      <c r="BR1416" s="64"/>
      <c r="BS1416" s="64"/>
      <c r="BT1416" s="64"/>
      <c r="BU1416" s="64"/>
      <c r="BV1416" s="65"/>
      <c r="BW1416" s="63">
        <f>IF($A1416="-","-",ROUND(VLOOKUP($A1416+ROUND(LEFT(BW$1385,2)/24,5),'[1]ОАО "АТС"'!$A$57:$F$800,3,FALSE)+HLOOKUP($DL$1383,'[1]Сбытовая надбавка'!$F$5:$H$6,2,FALSE),2)+'[1]Иные услуги'!$C$6+HLOOKUP($DR$1382,'[1]Услуги по передаче'!$G$5:$J$7,2,FALSE))</f>
        <v>6392.6399999999994</v>
      </c>
      <c r="BX1416" s="64"/>
      <c r="BY1416" s="64"/>
      <c r="BZ1416" s="64"/>
      <c r="CA1416" s="64"/>
      <c r="CB1416" s="65"/>
      <c r="CC1416" s="63">
        <f>IF($A1416="-","-",ROUND(VLOOKUP($A1416+ROUND(LEFT(CC$1385,2)/24,5),'[1]ОАО "АТС"'!$A$57:$F$800,3,FALSE)+HLOOKUP($DL$1383,'[1]Сбытовая надбавка'!$F$5:$H$6,2,FALSE),2)+'[1]Иные услуги'!$C$6+HLOOKUP($DR$1382,'[1]Услуги по передаче'!$G$5:$J$7,2,FALSE))</f>
        <v>6379.8499999999995</v>
      </c>
      <c r="CD1416" s="64"/>
      <c r="CE1416" s="64"/>
      <c r="CF1416" s="64"/>
      <c r="CG1416" s="64"/>
      <c r="CH1416" s="65"/>
      <c r="CI1416" s="63">
        <f>IF($A1416="-","-",ROUND(VLOOKUP($A1416+ROUND(LEFT(CI$1385,2)/24,5),'[1]ОАО "АТС"'!$A$57:$F$800,3,FALSE)+HLOOKUP($DL$1383,'[1]Сбытовая надбавка'!$F$5:$H$6,2,FALSE),2)+'[1]Иные услуги'!$C$6+HLOOKUP($DR$1382,'[1]Услуги по передаче'!$G$5:$J$7,2,FALSE))</f>
        <v>6373.1399999999994</v>
      </c>
      <c r="CJ1416" s="64"/>
      <c r="CK1416" s="64"/>
      <c r="CL1416" s="64"/>
      <c r="CM1416" s="64"/>
      <c r="CN1416" s="65"/>
      <c r="CO1416" s="63">
        <f>IF($A1416="-","-",ROUND(VLOOKUP($A1416+ROUND(LEFT(CO$1385,2)/24,5),'[1]ОАО "АТС"'!$A$57:$F$800,3,FALSE)+HLOOKUP($DL$1383,'[1]Сбытовая надбавка'!$F$5:$H$6,2,FALSE),2)+'[1]Иные услуги'!$C$6+HLOOKUP($DR$1382,'[1]Услуги по передаче'!$G$5:$J$7,2,FALSE))</f>
        <v>6334.1399999999994</v>
      </c>
      <c r="CP1416" s="64"/>
      <c r="CQ1416" s="64"/>
      <c r="CR1416" s="64"/>
      <c r="CS1416" s="64"/>
      <c r="CT1416" s="65"/>
      <c r="CU1416" s="63">
        <f>IF($A1416="-","-",ROUND(VLOOKUP($A1416+ROUND(LEFT(CU$1385,2)/24,5),'[1]ОАО "АТС"'!$A$57:$F$800,3,FALSE)+HLOOKUP($DL$1383,'[1]Сбытовая надбавка'!$F$5:$H$6,2,FALSE),2)+'[1]Иные услуги'!$C$6+HLOOKUP($DR$1382,'[1]Услуги по передаче'!$G$5:$J$7,2,FALSE))</f>
        <v>6333.9599999999991</v>
      </c>
      <c r="CV1416" s="64"/>
      <c r="CW1416" s="64"/>
      <c r="CX1416" s="64"/>
      <c r="CY1416" s="64"/>
      <c r="CZ1416" s="65"/>
      <c r="DA1416" s="63">
        <f>IF($A1416="-","-",ROUND(VLOOKUP($A1416+ROUND(LEFT(DA$1385,2)/24,5),'[1]ОАО "АТС"'!$A$57:$F$800,3,FALSE)+HLOOKUP($DL$1383,'[1]Сбытовая надбавка'!$F$5:$H$6,2,FALSE),2)+'[1]Иные услуги'!$C$6+HLOOKUP($DR$1382,'[1]Услуги по передаче'!$G$5:$J$7,2,FALSE))</f>
        <v>6334.3899999999994</v>
      </c>
      <c r="DB1416" s="64"/>
      <c r="DC1416" s="64"/>
      <c r="DD1416" s="64"/>
      <c r="DE1416" s="64"/>
      <c r="DF1416" s="65"/>
      <c r="DG1416" s="63">
        <f>IF($A1416="-","-",ROUND(VLOOKUP($A1416+ROUND(LEFT(DG$1385,2)/24,5),'[1]ОАО "АТС"'!$A$57:$F$800,3,FALSE)+HLOOKUP($DL$1383,'[1]Сбытовая надбавка'!$F$5:$H$6,2,FALSE),2)+'[1]Иные услуги'!$C$6+HLOOKUP($DR$1382,'[1]Услуги по передаче'!$G$5:$J$7,2,FALSE))</f>
        <v>6334.99</v>
      </c>
      <c r="DH1416" s="64"/>
      <c r="DI1416" s="64"/>
      <c r="DJ1416" s="64"/>
      <c r="DK1416" s="64"/>
      <c r="DL1416" s="65"/>
      <c r="DM1416" s="63">
        <f>IF($A1416="-","-",ROUND(VLOOKUP($A1416+ROUND(LEFT(DM$1385,2)/24,5),'[1]ОАО "АТС"'!$A$57:$F$800,3,FALSE)+HLOOKUP($DL$1383,'[1]Сбытовая надбавка'!$F$5:$H$6,2,FALSE),2)+'[1]Иные услуги'!$C$6+HLOOKUP($DR$1382,'[1]Услуги по передаче'!$G$5:$J$7,2,FALSE))</f>
        <v>6332.7099999999991</v>
      </c>
      <c r="DN1416" s="64"/>
      <c r="DO1416" s="64"/>
      <c r="DP1416" s="64"/>
      <c r="DQ1416" s="64"/>
      <c r="DR1416" s="65"/>
      <c r="DS1416" s="63">
        <f>IF($A1416="-","-",ROUND(VLOOKUP($A1416+ROUND(LEFT(DS$1385,2)/24,5),'[1]ОАО "АТС"'!$A$57:$F$800,3,FALSE)+HLOOKUP($DL$1383,'[1]Сбытовая надбавка'!$F$5:$H$6,2,FALSE),2)+'[1]Иные услуги'!$C$6+HLOOKUP($DR$1382,'[1]Услуги по передаче'!$G$5:$J$7,2,FALSE))</f>
        <v>6332.11</v>
      </c>
      <c r="DT1416" s="64"/>
      <c r="DU1416" s="64"/>
      <c r="DV1416" s="64"/>
      <c r="DW1416" s="64"/>
      <c r="DX1416" s="65"/>
      <c r="DY1416" s="63">
        <f>IF($A1416="-","-",ROUND(VLOOKUP($A1416+ROUND(LEFT(DY$1385,2)/24,5),'[1]ОАО "АТС"'!$A$57:$F$800,3,FALSE)+HLOOKUP($DL$1383,'[1]Сбытовая надбавка'!$F$5:$H$6,2,FALSE),2)+'[1]Иные услуги'!$C$6+HLOOKUP($DR$1382,'[1]Услуги по передаче'!$G$5:$J$7,2,FALSE))</f>
        <v>6412.9599999999991</v>
      </c>
      <c r="DZ1416" s="64"/>
      <c r="EA1416" s="64"/>
      <c r="EB1416" s="64"/>
      <c r="EC1416" s="64"/>
      <c r="ED1416" s="65"/>
      <c r="EE1416" s="63">
        <f>IF($A1416="-","-",ROUND(VLOOKUP($A1416+ROUND(LEFT(EE$1385,2)/24,5),'[1]ОАО "АТС"'!$A$57:$F$800,3,FALSE)+HLOOKUP($DL$1383,'[1]Сбытовая надбавка'!$F$5:$H$6,2,FALSE),2)+'[1]Иные услуги'!$C$6+HLOOKUP($DR$1382,'[1]Услуги по передаче'!$G$5:$J$7,2,FALSE))</f>
        <v>6333.1799999999994</v>
      </c>
      <c r="EF1416" s="64"/>
      <c r="EG1416" s="64"/>
      <c r="EH1416" s="64"/>
      <c r="EI1416" s="64"/>
      <c r="EJ1416" s="65"/>
      <c r="EK1416" s="63">
        <f>IF($A1416="-","-",ROUND(VLOOKUP($A1416+ROUND(LEFT(EK$1385,2)/24,5),'[1]ОАО "АТС"'!$A$57:$F$800,3,FALSE)+HLOOKUP($DL$1383,'[1]Сбытовая надбавка'!$F$5:$H$6,2,FALSE),2)+'[1]Иные услуги'!$C$6+HLOOKUP($DR$1382,'[1]Услуги по передаче'!$G$5:$J$7,2,FALSE))</f>
        <v>6525.15</v>
      </c>
      <c r="EL1416" s="64"/>
      <c r="EM1416" s="64"/>
      <c r="EN1416" s="64"/>
      <c r="EO1416" s="64"/>
      <c r="EP1416" s="65"/>
      <c r="EQ1416" s="63">
        <f>IF($A1416="-","-",ROUND(VLOOKUP($A1416+ROUND(LEFT(EQ$1385,2)/24,5),'[1]ОАО "АТС"'!$A$57:$F$800,3,FALSE)+HLOOKUP($DL$1383,'[1]Сбытовая надбавка'!$F$5:$H$6,2,FALSE),2)+'[1]Иные услуги'!$C$6+HLOOKUP($DR$1382,'[1]Услуги по передаче'!$G$5:$J$7,2,FALSE))</f>
        <v>6380.09</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45717</v>
      </c>
      <c r="B1420" s="61"/>
      <c r="C1420" s="61"/>
      <c r="D1420" s="61"/>
      <c r="E1420" s="61"/>
      <c r="F1420" s="61"/>
      <c r="G1420" s="61"/>
      <c r="H1420" s="62"/>
      <c r="I1420" s="63">
        <f>IF($A1420="-","-",ROUND(VLOOKUP($A1420+ROUND(LEFT(I$1419,1)/24,5),'[1]ОАО "АТС"'!$A$57:$F$800,4,FALSE),2))</f>
        <v>342.19</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v>
      </c>
      <c r="V1420" s="64"/>
      <c r="W1420" s="64"/>
      <c r="X1420" s="64"/>
      <c r="Y1420" s="64"/>
      <c r="Z1420" s="65"/>
      <c r="AA1420" s="63">
        <f>IF($A1420="-","-",ROUND(VLOOKUP($A1420+ROUND(LEFT(AA$1419,1)/24,5),'[1]ОАО "АТС"'!$A$57:$F$800,4,FALSE),2))</f>
        <v>327.67</v>
      </c>
      <c r="AB1420" s="64"/>
      <c r="AC1420" s="64"/>
      <c r="AD1420" s="64"/>
      <c r="AE1420" s="64"/>
      <c r="AF1420" s="65"/>
      <c r="AG1420" s="63">
        <f>IF($A1420="-","-",ROUND(VLOOKUP($A1420+ROUND(LEFT(AG$1419,1)/24,5),'[1]ОАО "АТС"'!$A$57:$F$800,4,FALSE),2))</f>
        <v>83.72</v>
      </c>
      <c r="AH1420" s="64"/>
      <c r="AI1420" s="64"/>
      <c r="AJ1420" s="64"/>
      <c r="AK1420" s="64"/>
      <c r="AL1420" s="65"/>
      <c r="AM1420" s="63">
        <f>IF($A1420="-","-",ROUND(VLOOKUP($A1420+ROUND(LEFT(AM$1419,1)/24,5),'[1]ОАО "АТС"'!$A$57:$F$800,4,FALSE),2))</f>
        <v>127.15</v>
      </c>
      <c r="AN1420" s="64"/>
      <c r="AO1420" s="64"/>
      <c r="AP1420" s="64"/>
      <c r="AQ1420" s="64"/>
      <c r="AR1420" s="65"/>
      <c r="AS1420" s="63">
        <f>IF($A1420="-","-",ROUND(VLOOKUP($A1420+ROUND(LEFT(AS$1419,1)/24,5),'[1]ОАО "АТС"'!$A$57:$F$800,4,FALSE),2))</f>
        <v>0</v>
      </c>
      <c r="AT1420" s="64"/>
      <c r="AU1420" s="64"/>
      <c r="AV1420" s="64"/>
      <c r="AW1420" s="64"/>
      <c r="AX1420" s="65"/>
      <c r="AY1420" s="63">
        <f>IF($A1420="-","-",ROUND(VLOOKUP($A1420+ROUND(LEFT(AY$1419,1)/24,5),'[1]ОАО "АТС"'!$A$57:$F$800,4,FALSE),2))</f>
        <v>22.22</v>
      </c>
      <c r="AZ1420" s="64"/>
      <c r="BA1420" s="64"/>
      <c r="BB1420" s="64"/>
      <c r="BC1420" s="64"/>
      <c r="BD1420" s="65"/>
      <c r="BE1420" s="63">
        <f>IF($A1420="-","-",ROUND(VLOOKUP($A1420+ROUND(LEFT(BE$1419,1)/24,5),'[1]ОАО "АТС"'!$A$57:$F$800,4,FALSE),2))</f>
        <v>446.9</v>
      </c>
      <c r="BF1420" s="64"/>
      <c r="BG1420" s="64"/>
      <c r="BH1420" s="64"/>
      <c r="BI1420" s="64"/>
      <c r="BJ1420" s="65"/>
      <c r="BK1420" s="63">
        <f>IF($A1420="-","-",ROUND(VLOOKUP($A1420+ROUND(LEFT(BK$1419,1)/24,5),'[1]ОАО "АТС"'!$A$57:$F$800,4,FALSE),2))</f>
        <v>327.56</v>
      </c>
      <c r="BL1420" s="64"/>
      <c r="BM1420" s="64"/>
      <c r="BN1420" s="64"/>
      <c r="BO1420" s="64"/>
      <c r="BP1420" s="65"/>
      <c r="BQ1420" s="63">
        <f>IF($A1420="-","-",ROUND(VLOOKUP($A1420+ROUND(LEFT(BQ$1419,2)/24,5),'[1]ОАО "АТС"'!$A$57:$F$800,4,FALSE),2))</f>
        <v>73.03</v>
      </c>
      <c r="BR1420" s="64"/>
      <c r="BS1420" s="64"/>
      <c r="BT1420" s="64"/>
      <c r="BU1420" s="64"/>
      <c r="BV1420" s="65"/>
      <c r="BW1420" s="63">
        <f>IF($A1420="-","-",ROUND(VLOOKUP($A1420+ROUND(LEFT(BW$1419,2)/24,5),'[1]ОАО "АТС"'!$A$57:$F$800,4,FALSE),2))</f>
        <v>177.6</v>
      </c>
      <c r="BX1420" s="64"/>
      <c r="BY1420" s="64"/>
      <c r="BZ1420" s="64"/>
      <c r="CA1420" s="64"/>
      <c r="CB1420" s="65"/>
      <c r="CC1420" s="63">
        <f>IF($A1420="-","-",ROUND(VLOOKUP($A1420+ROUND(LEFT(CC$1419,2)/24,5),'[1]ОАО "АТС"'!$A$57:$F$800,4,FALSE),2))</f>
        <v>272.5</v>
      </c>
      <c r="CD1420" s="64"/>
      <c r="CE1420" s="64"/>
      <c r="CF1420" s="64"/>
      <c r="CG1420" s="64"/>
      <c r="CH1420" s="65"/>
      <c r="CI1420" s="63">
        <f>IF($A1420="-","-",ROUND(VLOOKUP($A1420+ROUND(LEFT(CI$1419,2)/24,5),'[1]ОАО "АТС"'!$A$57:$F$800,4,FALSE),2))</f>
        <v>127.48</v>
      </c>
      <c r="CJ1420" s="64"/>
      <c r="CK1420" s="64"/>
      <c r="CL1420" s="64"/>
      <c r="CM1420" s="64"/>
      <c r="CN1420" s="65"/>
      <c r="CO1420" s="63">
        <f>IF($A1420="-","-",ROUND(VLOOKUP($A1420+ROUND(LEFT(CO$1419,2)/24,5),'[1]ОАО "АТС"'!$A$57:$F$800,4,FALSE),2))</f>
        <v>175.75</v>
      </c>
      <c r="CP1420" s="64"/>
      <c r="CQ1420" s="64"/>
      <c r="CR1420" s="64"/>
      <c r="CS1420" s="64"/>
      <c r="CT1420" s="65"/>
      <c r="CU1420" s="63">
        <f>IF($A1420="-","-",ROUND(VLOOKUP($A1420+ROUND(LEFT(CU$1419,2)/24,5),'[1]ОАО "АТС"'!$A$57:$F$800,4,FALSE),2))</f>
        <v>24.84</v>
      </c>
      <c r="CV1420" s="64"/>
      <c r="CW1420" s="64"/>
      <c r="CX1420" s="64"/>
      <c r="CY1420" s="64"/>
      <c r="CZ1420" s="65"/>
      <c r="DA1420" s="63">
        <f>IF($A1420="-","-",ROUND(VLOOKUP($A1420+ROUND(LEFT(DA$1419,2)/24,5),'[1]ОАО "АТС"'!$A$57:$F$800,4,FALSE),2))</f>
        <v>43.21</v>
      </c>
      <c r="DB1420" s="64"/>
      <c r="DC1420" s="64"/>
      <c r="DD1420" s="64"/>
      <c r="DE1420" s="64"/>
      <c r="DF1420" s="65"/>
      <c r="DG1420" s="63">
        <f>IF($A1420="-","-",ROUND(VLOOKUP($A1420+ROUND(LEFT(DG$1419,2)/24,5),'[1]ОАО "АТС"'!$A$57:$F$800,4,FALSE),2))</f>
        <v>130.27000000000001</v>
      </c>
      <c r="DH1420" s="64"/>
      <c r="DI1420" s="64"/>
      <c r="DJ1420" s="64"/>
      <c r="DK1420" s="64"/>
      <c r="DL1420" s="65"/>
      <c r="DM1420" s="63">
        <f>IF($A1420="-","-",ROUND(VLOOKUP($A1420+ROUND(LEFT(DM$1419,2)/24,5),'[1]ОАО "АТС"'!$A$57:$F$800,4,FALSE),2))</f>
        <v>39.65</v>
      </c>
      <c r="DN1420" s="64"/>
      <c r="DO1420" s="64"/>
      <c r="DP1420" s="64"/>
      <c r="DQ1420" s="64"/>
      <c r="DR1420" s="65"/>
      <c r="DS1420" s="63">
        <f>IF($A1420="-","-",ROUND(VLOOKUP($A1420+ROUND(LEFT(DS$1419,2)/24,5),'[1]ОАО "АТС"'!$A$57:$F$800,4,FALSE),2))</f>
        <v>43.39</v>
      </c>
      <c r="DT1420" s="64"/>
      <c r="DU1420" s="64"/>
      <c r="DV1420" s="64"/>
      <c r="DW1420" s="64"/>
      <c r="DX1420" s="65"/>
      <c r="DY1420" s="63">
        <f>IF($A1420="-","-",ROUND(VLOOKUP($A1420+ROUND(LEFT(DY$1419,2)/24,5),'[1]ОАО "АТС"'!$A$57:$F$800,4,FALSE),2))</f>
        <v>0</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286.56</v>
      </c>
      <c r="EL1420" s="64"/>
      <c r="EM1420" s="64"/>
      <c r="EN1420" s="64"/>
      <c r="EO1420" s="64"/>
      <c r="EP1420" s="65"/>
      <c r="EQ1420" s="63">
        <f>IF($A1420="-","-",ROUND(VLOOKUP($A1420+ROUND(LEFT(EQ$1419,2)/24,5),'[1]ОАО "АТС"'!$A$57:$F$800,4,FALSE),2))</f>
        <v>35.799999999999997</v>
      </c>
      <c r="ER1420" s="64"/>
      <c r="ES1420" s="64"/>
      <c r="ET1420" s="64"/>
      <c r="EU1420" s="64"/>
      <c r="EV1420" s="65"/>
    </row>
    <row r="1421" spans="1:152" s="29" customFormat="1" ht="15.75" customHeight="1" x14ac:dyDescent="0.2">
      <c r="A1421" s="60">
        <f>$A$102</f>
        <v>45718</v>
      </c>
      <c r="B1421" s="61"/>
      <c r="C1421" s="61"/>
      <c r="D1421" s="61"/>
      <c r="E1421" s="61"/>
      <c r="F1421" s="61"/>
      <c r="G1421" s="61"/>
      <c r="H1421" s="62"/>
      <c r="I1421" s="63">
        <f>IF($A1421="-","-",ROUND(VLOOKUP($A1421+ROUND(LEFT(I$1419,1)/24,5),'[1]ОАО "АТС"'!$A$57:$F$800,4,FALSE),2))</f>
        <v>185.95</v>
      </c>
      <c r="J1421" s="64"/>
      <c r="K1421" s="64"/>
      <c r="L1421" s="64"/>
      <c r="M1421" s="64"/>
      <c r="N1421" s="65"/>
      <c r="O1421" s="63">
        <f>IF($A1421="-","-",ROUND(VLOOKUP($A1421+ROUND(LEFT(O$1419,1)/24,5),'[1]ОАО "АТС"'!$A$57:$F$800,4,FALSE),2))</f>
        <v>367.22</v>
      </c>
      <c r="P1421" s="64"/>
      <c r="Q1421" s="64"/>
      <c r="R1421" s="64"/>
      <c r="S1421" s="64"/>
      <c r="T1421" s="65"/>
      <c r="U1421" s="63">
        <f>IF($A1421="-","-",ROUND(VLOOKUP($A1421+ROUND(LEFT(U$1419,1)/24,5),'[1]ОАО "АТС"'!$A$57:$F$800,4,FALSE),2))</f>
        <v>220.65</v>
      </c>
      <c r="V1421" s="64"/>
      <c r="W1421" s="64"/>
      <c r="X1421" s="64"/>
      <c r="Y1421" s="64"/>
      <c r="Z1421" s="65"/>
      <c r="AA1421" s="63">
        <f>IF($A1421="-","-",ROUND(VLOOKUP($A1421+ROUND(LEFT(AA$1419,1)/24,5),'[1]ОАО "АТС"'!$A$57:$F$800,4,FALSE),2))</f>
        <v>241.21</v>
      </c>
      <c r="AB1421" s="64"/>
      <c r="AC1421" s="64"/>
      <c r="AD1421" s="64"/>
      <c r="AE1421" s="64"/>
      <c r="AF1421" s="65"/>
      <c r="AG1421" s="63">
        <f>IF($A1421="-","-",ROUND(VLOOKUP($A1421+ROUND(LEFT(AG$1419,1)/24,5),'[1]ОАО "АТС"'!$A$57:$F$800,4,FALSE),2))</f>
        <v>137.75</v>
      </c>
      <c r="AH1421" s="64"/>
      <c r="AI1421" s="64"/>
      <c r="AJ1421" s="64"/>
      <c r="AK1421" s="64"/>
      <c r="AL1421" s="65"/>
      <c r="AM1421" s="63">
        <f>IF($A1421="-","-",ROUND(VLOOKUP($A1421+ROUND(LEFT(AM$1419,1)/24,5),'[1]ОАО "АТС"'!$A$57:$F$800,4,FALSE),2))</f>
        <v>746.39</v>
      </c>
      <c r="AN1421" s="64"/>
      <c r="AO1421" s="64"/>
      <c r="AP1421" s="64"/>
      <c r="AQ1421" s="64"/>
      <c r="AR1421" s="65"/>
      <c r="AS1421" s="63">
        <f>IF($A1421="-","-",ROUND(VLOOKUP($A1421+ROUND(LEFT(AS$1419,1)/24,5),'[1]ОАО "АТС"'!$A$57:$F$800,4,FALSE),2))</f>
        <v>124.99</v>
      </c>
      <c r="AT1421" s="64"/>
      <c r="AU1421" s="64"/>
      <c r="AV1421" s="64"/>
      <c r="AW1421" s="64"/>
      <c r="AX1421" s="65"/>
      <c r="AY1421" s="63">
        <f>IF($A1421="-","-",ROUND(VLOOKUP($A1421+ROUND(LEFT(AY$1419,1)/24,5),'[1]ОАО "АТС"'!$A$57:$F$800,4,FALSE),2))</f>
        <v>21.63</v>
      </c>
      <c r="AZ1421" s="64"/>
      <c r="BA1421" s="64"/>
      <c r="BB1421" s="64"/>
      <c r="BC1421" s="64"/>
      <c r="BD1421" s="65"/>
      <c r="BE1421" s="63">
        <f>IF($A1421="-","-",ROUND(VLOOKUP($A1421+ROUND(LEFT(BE$1419,1)/24,5),'[1]ОАО "АТС"'!$A$57:$F$800,4,FALSE),2))</f>
        <v>162.94999999999999</v>
      </c>
      <c r="BF1421" s="64"/>
      <c r="BG1421" s="64"/>
      <c r="BH1421" s="64"/>
      <c r="BI1421" s="64"/>
      <c r="BJ1421" s="65"/>
      <c r="BK1421" s="63">
        <f>IF($A1421="-","-",ROUND(VLOOKUP($A1421+ROUND(LEFT(BK$1419,1)/24,5),'[1]ОАО "АТС"'!$A$57:$F$800,4,FALSE),2))</f>
        <v>253.14</v>
      </c>
      <c r="BL1421" s="64"/>
      <c r="BM1421" s="64"/>
      <c r="BN1421" s="64"/>
      <c r="BO1421" s="64"/>
      <c r="BP1421" s="65"/>
      <c r="BQ1421" s="63">
        <f>IF($A1421="-","-",ROUND(VLOOKUP($A1421+ROUND(LEFT(BQ$1419,2)/24,5),'[1]ОАО "АТС"'!$A$57:$F$800,4,FALSE),2))</f>
        <v>157.38</v>
      </c>
      <c r="BR1421" s="64"/>
      <c r="BS1421" s="64"/>
      <c r="BT1421" s="64"/>
      <c r="BU1421" s="64"/>
      <c r="BV1421" s="65"/>
      <c r="BW1421" s="63">
        <f>IF($A1421="-","-",ROUND(VLOOKUP($A1421+ROUND(LEFT(BW$1419,2)/24,5),'[1]ОАО "АТС"'!$A$57:$F$800,4,FALSE),2))</f>
        <v>408.21</v>
      </c>
      <c r="BX1421" s="64"/>
      <c r="BY1421" s="64"/>
      <c r="BZ1421" s="64"/>
      <c r="CA1421" s="64"/>
      <c r="CB1421" s="65"/>
      <c r="CC1421" s="63">
        <f>IF($A1421="-","-",ROUND(VLOOKUP($A1421+ROUND(LEFT(CC$1419,2)/24,5),'[1]ОАО "АТС"'!$A$57:$F$800,4,FALSE),2))</f>
        <v>306.68</v>
      </c>
      <c r="CD1421" s="64"/>
      <c r="CE1421" s="64"/>
      <c r="CF1421" s="64"/>
      <c r="CG1421" s="64"/>
      <c r="CH1421" s="65"/>
      <c r="CI1421" s="63">
        <f>IF($A1421="-","-",ROUND(VLOOKUP($A1421+ROUND(LEFT(CI$1419,2)/24,5),'[1]ОАО "АТС"'!$A$57:$F$800,4,FALSE),2))</f>
        <v>81.16</v>
      </c>
      <c r="CJ1421" s="64"/>
      <c r="CK1421" s="64"/>
      <c r="CL1421" s="64"/>
      <c r="CM1421" s="64"/>
      <c r="CN1421" s="65"/>
      <c r="CO1421" s="63">
        <f>IF($A1421="-","-",ROUND(VLOOKUP($A1421+ROUND(LEFT(CO$1419,2)/24,5),'[1]ОАО "АТС"'!$A$57:$F$800,4,FALSE),2))</f>
        <v>0</v>
      </c>
      <c r="CP1421" s="64"/>
      <c r="CQ1421" s="64"/>
      <c r="CR1421" s="64"/>
      <c r="CS1421" s="64"/>
      <c r="CT1421" s="65"/>
      <c r="CU1421" s="63">
        <f>IF($A1421="-","-",ROUND(VLOOKUP($A1421+ROUND(LEFT(CU$1419,2)/24,5),'[1]ОАО "АТС"'!$A$57:$F$800,4,FALSE),2))</f>
        <v>461.53</v>
      </c>
      <c r="CV1421" s="64"/>
      <c r="CW1421" s="64"/>
      <c r="CX1421" s="64"/>
      <c r="CY1421" s="64"/>
      <c r="CZ1421" s="65"/>
      <c r="DA1421" s="63">
        <f>IF($A1421="-","-",ROUND(VLOOKUP($A1421+ROUND(LEFT(DA$1419,2)/24,5),'[1]ОАО "АТС"'!$A$57:$F$800,4,FALSE),2))</f>
        <v>495.61</v>
      </c>
      <c r="DB1421" s="64"/>
      <c r="DC1421" s="64"/>
      <c r="DD1421" s="64"/>
      <c r="DE1421" s="64"/>
      <c r="DF1421" s="65"/>
      <c r="DG1421" s="63">
        <f>IF($A1421="-","-",ROUND(VLOOKUP($A1421+ROUND(LEFT(DG$1419,2)/24,5),'[1]ОАО "АТС"'!$A$57:$F$800,4,FALSE),2))</f>
        <v>701.3</v>
      </c>
      <c r="DH1421" s="64"/>
      <c r="DI1421" s="64"/>
      <c r="DJ1421" s="64"/>
      <c r="DK1421" s="64"/>
      <c r="DL1421" s="65"/>
      <c r="DM1421" s="63">
        <f>IF($A1421="-","-",ROUND(VLOOKUP($A1421+ROUND(LEFT(DM$1419,2)/24,5),'[1]ОАО "АТС"'!$A$57:$F$800,4,FALSE),2))</f>
        <v>973.96</v>
      </c>
      <c r="DN1421" s="64"/>
      <c r="DO1421" s="64"/>
      <c r="DP1421" s="64"/>
      <c r="DQ1421" s="64"/>
      <c r="DR1421" s="65"/>
      <c r="DS1421" s="63">
        <f>IF($A1421="-","-",ROUND(VLOOKUP($A1421+ROUND(LEFT(DS$1419,2)/24,5),'[1]ОАО "АТС"'!$A$57:$F$800,4,FALSE),2))</f>
        <v>461.28</v>
      </c>
      <c r="DT1421" s="64"/>
      <c r="DU1421" s="64"/>
      <c r="DV1421" s="64"/>
      <c r="DW1421" s="64"/>
      <c r="DX1421" s="65"/>
      <c r="DY1421" s="63">
        <f>IF($A1421="-","-",ROUND(VLOOKUP($A1421+ROUND(LEFT(DY$1419,2)/24,5),'[1]ОАО "АТС"'!$A$57:$F$800,4,FALSE),2))</f>
        <v>489.95</v>
      </c>
      <c r="DZ1421" s="64"/>
      <c r="EA1421" s="64"/>
      <c r="EB1421" s="64"/>
      <c r="EC1421" s="64"/>
      <c r="ED1421" s="65"/>
      <c r="EE1421" s="63">
        <f>IF($A1421="-","-",ROUND(VLOOKUP($A1421+ROUND(LEFT(EE$1419,2)/24,5),'[1]ОАО "АТС"'!$A$57:$F$800,4,FALSE),2))</f>
        <v>6.73</v>
      </c>
      <c r="EF1421" s="64"/>
      <c r="EG1421" s="64"/>
      <c r="EH1421" s="64"/>
      <c r="EI1421" s="64"/>
      <c r="EJ1421" s="65"/>
      <c r="EK1421" s="63">
        <f>IF($A1421="-","-",ROUND(VLOOKUP($A1421+ROUND(LEFT(EK$1419,2)/24,5),'[1]ОАО "АТС"'!$A$57:$F$800,4,FALSE),2))</f>
        <v>0</v>
      </c>
      <c r="EL1421" s="64"/>
      <c r="EM1421" s="64"/>
      <c r="EN1421" s="64"/>
      <c r="EO1421" s="64"/>
      <c r="EP1421" s="65"/>
      <c r="EQ1421" s="63">
        <f>IF($A1421="-","-",ROUND(VLOOKUP($A1421+ROUND(LEFT(EQ$1419,2)/24,5),'[1]ОАО "АТС"'!$A$57:$F$800,4,FALSE),2))</f>
        <v>0.54</v>
      </c>
      <c r="ER1421" s="64"/>
      <c r="ES1421" s="64"/>
      <c r="ET1421" s="64"/>
      <c r="EU1421" s="64"/>
      <c r="EV1421" s="65"/>
    </row>
    <row r="1422" spans="1:152" s="29" customFormat="1" ht="15.75" customHeight="1" x14ac:dyDescent="0.2">
      <c r="A1422" s="60">
        <f>$A$103</f>
        <v>45719</v>
      </c>
      <c r="B1422" s="61"/>
      <c r="C1422" s="61"/>
      <c r="D1422" s="61"/>
      <c r="E1422" s="61"/>
      <c r="F1422" s="61"/>
      <c r="G1422" s="61"/>
      <c r="H1422" s="62"/>
      <c r="I1422" s="63">
        <f>IF($A1422="-","-",ROUND(VLOOKUP($A1422+ROUND(LEFT(I$1419,1)/24,5),'[1]ОАО "АТС"'!$A$57:$F$800,4,FALSE),2))</f>
        <v>236.21</v>
      </c>
      <c r="J1422" s="64"/>
      <c r="K1422" s="64"/>
      <c r="L1422" s="64"/>
      <c r="M1422" s="64"/>
      <c r="N1422" s="65"/>
      <c r="O1422" s="63">
        <f>IF($A1422="-","-",ROUND(VLOOKUP($A1422+ROUND(LEFT(O$1419,1)/24,5),'[1]ОАО "АТС"'!$A$57:$F$800,4,FALSE),2))</f>
        <v>52.52</v>
      </c>
      <c r="P1422" s="64"/>
      <c r="Q1422" s="64"/>
      <c r="R1422" s="64"/>
      <c r="S1422" s="64"/>
      <c r="T1422" s="65"/>
      <c r="U1422" s="63">
        <f>IF($A1422="-","-",ROUND(VLOOKUP($A1422+ROUND(LEFT(U$1419,1)/24,5),'[1]ОАО "АТС"'!$A$57:$F$800,4,FALSE),2))</f>
        <v>134.81</v>
      </c>
      <c r="V1422" s="64"/>
      <c r="W1422" s="64"/>
      <c r="X1422" s="64"/>
      <c r="Y1422" s="64"/>
      <c r="Z1422" s="65"/>
      <c r="AA1422" s="63">
        <f>IF($A1422="-","-",ROUND(VLOOKUP($A1422+ROUND(LEFT(AA$1419,1)/24,5),'[1]ОАО "АТС"'!$A$57:$F$800,4,FALSE),2))</f>
        <v>126.85</v>
      </c>
      <c r="AB1422" s="64"/>
      <c r="AC1422" s="64"/>
      <c r="AD1422" s="64"/>
      <c r="AE1422" s="64"/>
      <c r="AF1422" s="65"/>
      <c r="AG1422" s="63">
        <f>IF($A1422="-","-",ROUND(VLOOKUP($A1422+ROUND(LEFT(AG$1419,1)/24,5),'[1]ОАО "АТС"'!$A$57:$F$800,4,FALSE),2))</f>
        <v>718.91</v>
      </c>
      <c r="AH1422" s="64"/>
      <c r="AI1422" s="64"/>
      <c r="AJ1422" s="64"/>
      <c r="AK1422" s="64"/>
      <c r="AL1422" s="65"/>
      <c r="AM1422" s="63">
        <f>IF($A1422="-","-",ROUND(VLOOKUP($A1422+ROUND(LEFT(AM$1419,1)/24,5),'[1]ОАО "АТС"'!$A$57:$F$800,4,FALSE),2))</f>
        <v>154.05000000000001</v>
      </c>
      <c r="AN1422" s="64"/>
      <c r="AO1422" s="64"/>
      <c r="AP1422" s="64"/>
      <c r="AQ1422" s="64"/>
      <c r="AR1422" s="65"/>
      <c r="AS1422" s="63">
        <f>IF($A1422="-","-",ROUND(VLOOKUP($A1422+ROUND(LEFT(AS$1419,1)/24,5),'[1]ОАО "АТС"'!$A$57:$F$800,4,FALSE),2))</f>
        <v>604.37</v>
      </c>
      <c r="AT1422" s="64"/>
      <c r="AU1422" s="64"/>
      <c r="AV1422" s="64"/>
      <c r="AW1422" s="64"/>
      <c r="AX1422" s="65"/>
      <c r="AY1422" s="63">
        <f>IF($A1422="-","-",ROUND(VLOOKUP($A1422+ROUND(LEFT(AY$1419,1)/24,5),'[1]ОАО "АТС"'!$A$57:$F$800,4,FALSE),2))</f>
        <v>270.11</v>
      </c>
      <c r="AZ1422" s="64"/>
      <c r="BA1422" s="64"/>
      <c r="BB1422" s="64"/>
      <c r="BC1422" s="64"/>
      <c r="BD1422" s="65"/>
      <c r="BE1422" s="63">
        <f>IF($A1422="-","-",ROUND(VLOOKUP($A1422+ROUND(LEFT(BE$1419,1)/24,5),'[1]ОАО "АТС"'!$A$57:$F$800,4,FALSE),2))</f>
        <v>91.42</v>
      </c>
      <c r="BF1422" s="64"/>
      <c r="BG1422" s="64"/>
      <c r="BH1422" s="64"/>
      <c r="BI1422" s="64"/>
      <c r="BJ1422" s="65"/>
      <c r="BK1422" s="63">
        <f>IF($A1422="-","-",ROUND(VLOOKUP($A1422+ROUND(LEFT(BK$1419,1)/24,5),'[1]ОАО "АТС"'!$A$57:$F$800,4,FALSE),2))</f>
        <v>46.84</v>
      </c>
      <c r="BL1422" s="64"/>
      <c r="BM1422" s="64"/>
      <c r="BN1422" s="64"/>
      <c r="BO1422" s="64"/>
      <c r="BP1422" s="65"/>
      <c r="BQ1422" s="63">
        <f>IF($A1422="-","-",ROUND(VLOOKUP($A1422+ROUND(LEFT(BQ$1419,2)/24,5),'[1]ОАО "АТС"'!$A$57:$F$800,4,FALSE),2))</f>
        <v>0.05</v>
      </c>
      <c r="BR1422" s="64"/>
      <c r="BS1422" s="64"/>
      <c r="BT1422" s="64"/>
      <c r="BU1422" s="64"/>
      <c r="BV1422" s="65"/>
      <c r="BW1422" s="63">
        <f>IF($A1422="-","-",ROUND(VLOOKUP($A1422+ROUND(LEFT(BW$1419,2)/24,5),'[1]ОАО "АТС"'!$A$57:$F$800,4,FALSE),2))</f>
        <v>0</v>
      </c>
      <c r="BX1422" s="64"/>
      <c r="BY1422" s="64"/>
      <c r="BZ1422" s="64"/>
      <c r="CA1422" s="64"/>
      <c r="CB1422" s="65"/>
      <c r="CC1422" s="63">
        <f>IF($A1422="-","-",ROUND(VLOOKUP($A1422+ROUND(LEFT(CC$1419,2)/24,5),'[1]ОАО "АТС"'!$A$57:$F$800,4,FALSE),2))</f>
        <v>0</v>
      </c>
      <c r="CD1422" s="64"/>
      <c r="CE1422" s="64"/>
      <c r="CF1422" s="64"/>
      <c r="CG1422" s="64"/>
      <c r="CH1422" s="65"/>
      <c r="CI1422" s="63">
        <f>IF($A1422="-","-",ROUND(VLOOKUP($A1422+ROUND(LEFT(CI$1419,2)/24,5),'[1]ОАО "АТС"'!$A$57:$F$800,4,FALSE),2))</f>
        <v>0</v>
      </c>
      <c r="CJ1422" s="64"/>
      <c r="CK1422" s="64"/>
      <c r="CL1422" s="64"/>
      <c r="CM1422" s="64"/>
      <c r="CN1422" s="65"/>
      <c r="CO1422" s="63">
        <f>IF($A1422="-","-",ROUND(VLOOKUP($A1422+ROUND(LEFT(CO$1419,2)/24,5),'[1]ОАО "АТС"'!$A$57:$F$800,4,FALSE),2))</f>
        <v>111.69</v>
      </c>
      <c r="CP1422" s="64"/>
      <c r="CQ1422" s="64"/>
      <c r="CR1422" s="64"/>
      <c r="CS1422" s="64"/>
      <c r="CT1422" s="65"/>
      <c r="CU1422" s="63">
        <f>IF($A1422="-","-",ROUND(VLOOKUP($A1422+ROUND(LEFT(CU$1419,2)/24,5),'[1]ОАО "АТС"'!$A$57:$F$800,4,FALSE),2))</f>
        <v>342.65</v>
      </c>
      <c r="CV1422" s="64"/>
      <c r="CW1422" s="64"/>
      <c r="CX1422" s="64"/>
      <c r="CY1422" s="64"/>
      <c r="CZ1422" s="65"/>
      <c r="DA1422" s="63">
        <f>IF($A1422="-","-",ROUND(VLOOKUP($A1422+ROUND(LEFT(DA$1419,2)/24,5),'[1]ОАО "АТС"'!$A$57:$F$800,4,FALSE),2))</f>
        <v>319.97000000000003</v>
      </c>
      <c r="DB1422" s="64"/>
      <c r="DC1422" s="64"/>
      <c r="DD1422" s="64"/>
      <c r="DE1422" s="64"/>
      <c r="DF1422" s="65"/>
      <c r="DG1422" s="63">
        <f>IF($A1422="-","-",ROUND(VLOOKUP($A1422+ROUND(LEFT(DG$1419,2)/24,5),'[1]ОАО "АТС"'!$A$57:$F$800,4,FALSE),2))</f>
        <v>906.11</v>
      </c>
      <c r="DH1422" s="64"/>
      <c r="DI1422" s="64"/>
      <c r="DJ1422" s="64"/>
      <c r="DK1422" s="64"/>
      <c r="DL1422" s="65"/>
      <c r="DM1422" s="63">
        <f>IF($A1422="-","-",ROUND(VLOOKUP($A1422+ROUND(LEFT(DM$1419,2)/24,5),'[1]ОАО "АТС"'!$A$57:$F$800,4,FALSE),2))</f>
        <v>818.42</v>
      </c>
      <c r="DN1422" s="64"/>
      <c r="DO1422" s="64"/>
      <c r="DP1422" s="64"/>
      <c r="DQ1422" s="64"/>
      <c r="DR1422" s="65"/>
      <c r="DS1422" s="63">
        <f>IF($A1422="-","-",ROUND(VLOOKUP($A1422+ROUND(LEFT(DS$1419,2)/24,5),'[1]ОАО "АТС"'!$A$57:$F$800,4,FALSE),2))</f>
        <v>166.57</v>
      </c>
      <c r="DT1422" s="64"/>
      <c r="DU1422" s="64"/>
      <c r="DV1422" s="64"/>
      <c r="DW1422" s="64"/>
      <c r="DX1422" s="65"/>
      <c r="DY1422" s="63">
        <f>IF($A1422="-","-",ROUND(VLOOKUP($A1422+ROUND(LEFT(DY$1419,2)/24,5),'[1]ОАО "АТС"'!$A$57:$F$800,4,FALSE),2))</f>
        <v>309.33</v>
      </c>
      <c r="DZ1422" s="64"/>
      <c r="EA1422" s="64"/>
      <c r="EB1422" s="64"/>
      <c r="EC1422" s="64"/>
      <c r="ED1422" s="65"/>
      <c r="EE1422" s="63">
        <f>IF($A1422="-","-",ROUND(VLOOKUP($A1422+ROUND(LEFT(EE$1419,2)/24,5),'[1]ОАО "АТС"'!$A$57:$F$800,4,FALSE),2))</f>
        <v>0</v>
      </c>
      <c r="EF1422" s="64"/>
      <c r="EG1422" s="64"/>
      <c r="EH1422" s="64"/>
      <c r="EI1422" s="64"/>
      <c r="EJ1422" s="65"/>
      <c r="EK1422" s="63">
        <f>IF($A1422="-","-",ROUND(VLOOKUP($A1422+ROUND(LEFT(EK$1419,2)/24,5),'[1]ОАО "АТС"'!$A$57:$F$800,4,FALSE),2))</f>
        <v>72.900000000000006</v>
      </c>
      <c r="EL1422" s="64"/>
      <c r="EM1422" s="64"/>
      <c r="EN1422" s="64"/>
      <c r="EO1422" s="64"/>
      <c r="EP1422" s="65"/>
      <c r="EQ1422" s="63">
        <f>IF($A1422="-","-",ROUND(VLOOKUP($A1422+ROUND(LEFT(EQ$1419,2)/24,5),'[1]ОАО "АТС"'!$A$57:$F$800,4,FALSE),2))</f>
        <v>217.55</v>
      </c>
      <c r="ER1422" s="64"/>
      <c r="ES1422" s="64"/>
      <c r="ET1422" s="64"/>
      <c r="EU1422" s="64"/>
      <c r="EV1422" s="65"/>
    </row>
    <row r="1423" spans="1:152" s="29" customFormat="1" ht="15.75" customHeight="1" x14ac:dyDescent="0.2">
      <c r="A1423" s="60">
        <f>$A$104</f>
        <v>45720</v>
      </c>
      <c r="B1423" s="61"/>
      <c r="C1423" s="61"/>
      <c r="D1423" s="61"/>
      <c r="E1423" s="61"/>
      <c r="F1423" s="61"/>
      <c r="G1423" s="61"/>
      <c r="H1423" s="62"/>
      <c r="I1423" s="63">
        <f>IF($A1423="-","-",ROUND(VLOOKUP($A1423+ROUND(LEFT(I$1419,1)/24,5),'[1]ОАО "АТС"'!$A$57:$F$800,4,FALSE),2))</f>
        <v>397.51</v>
      </c>
      <c r="J1423" s="64"/>
      <c r="K1423" s="64"/>
      <c r="L1423" s="64"/>
      <c r="M1423" s="64"/>
      <c r="N1423" s="65"/>
      <c r="O1423" s="63">
        <f>IF($A1423="-","-",ROUND(VLOOKUP($A1423+ROUND(LEFT(O$1419,1)/24,5),'[1]ОАО "АТС"'!$A$57:$F$800,4,FALSE),2))</f>
        <v>0</v>
      </c>
      <c r="P1423" s="64"/>
      <c r="Q1423" s="64"/>
      <c r="R1423" s="64"/>
      <c r="S1423" s="64"/>
      <c r="T1423" s="65"/>
      <c r="U1423" s="63">
        <f>IF($A1423="-","-",ROUND(VLOOKUP($A1423+ROUND(LEFT(U$1419,1)/24,5),'[1]ОАО "АТС"'!$A$57:$F$800,4,FALSE),2))</f>
        <v>0.19</v>
      </c>
      <c r="V1423" s="64"/>
      <c r="W1423" s="64"/>
      <c r="X1423" s="64"/>
      <c r="Y1423" s="64"/>
      <c r="Z1423" s="65"/>
      <c r="AA1423" s="63">
        <f>IF($A1423="-","-",ROUND(VLOOKUP($A1423+ROUND(LEFT(AA$1419,1)/24,5),'[1]ОАО "АТС"'!$A$57:$F$800,4,FALSE),2))</f>
        <v>37.42</v>
      </c>
      <c r="AB1423" s="64"/>
      <c r="AC1423" s="64"/>
      <c r="AD1423" s="64"/>
      <c r="AE1423" s="64"/>
      <c r="AF1423" s="65"/>
      <c r="AG1423" s="63">
        <f>IF($A1423="-","-",ROUND(VLOOKUP($A1423+ROUND(LEFT(AG$1419,1)/24,5),'[1]ОАО "АТС"'!$A$57:$F$800,4,FALSE),2))</f>
        <v>79.959999999999994</v>
      </c>
      <c r="AH1423" s="64"/>
      <c r="AI1423" s="64"/>
      <c r="AJ1423" s="64"/>
      <c r="AK1423" s="64"/>
      <c r="AL1423" s="65"/>
      <c r="AM1423" s="63">
        <f>IF($A1423="-","-",ROUND(VLOOKUP($A1423+ROUND(LEFT(AM$1419,1)/24,5),'[1]ОАО "АТС"'!$A$57:$F$800,4,FALSE),2))</f>
        <v>282.39999999999998</v>
      </c>
      <c r="AN1423" s="64"/>
      <c r="AO1423" s="64"/>
      <c r="AP1423" s="64"/>
      <c r="AQ1423" s="64"/>
      <c r="AR1423" s="65"/>
      <c r="AS1423" s="63">
        <f>IF($A1423="-","-",ROUND(VLOOKUP($A1423+ROUND(LEFT(AS$1419,1)/24,5),'[1]ОАО "АТС"'!$A$57:$F$800,4,FALSE),2))</f>
        <v>206.16</v>
      </c>
      <c r="AT1423" s="64"/>
      <c r="AU1423" s="64"/>
      <c r="AV1423" s="64"/>
      <c r="AW1423" s="64"/>
      <c r="AX1423" s="65"/>
      <c r="AY1423" s="63">
        <f>IF($A1423="-","-",ROUND(VLOOKUP($A1423+ROUND(LEFT(AY$1419,1)/24,5),'[1]ОАО "АТС"'!$A$57:$F$800,4,FALSE),2))</f>
        <v>55.88</v>
      </c>
      <c r="AZ1423" s="64"/>
      <c r="BA1423" s="64"/>
      <c r="BB1423" s="64"/>
      <c r="BC1423" s="64"/>
      <c r="BD1423" s="65"/>
      <c r="BE1423" s="63">
        <f>IF($A1423="-","-",ROUND(VLOOKUP($A1423+ROUND(LEFT(BE$1419,1)/24,5),'[1]ОАО "АТС"'!$A$57:$F$800,4,FALSE),2))</f>
        <v>102.22</v>
      </c>
      <c r="BF1423" s="64"/>
      <c r="BG1423" s="64"/>
      <c r="BH1423" s="64"/>
      <c r="BI1423" s="64"/>
      <c r="BJ1423" s="65"/>
      <c r="BK1423" s="63">
        <f>IF($A1423="-","-",ROUND(VLOOKUP($A1423+ROUND(LEFT(BK$1419,1)/24,5),'[1]ОАО "АТС"'!$A$57:$F$800,4,FALSE),2))</f>
        <v>60.43</v>
      </c>
      <c r="BL1423" s="64"/>
      <c r="BM1423" s="64"/>
      <c r="BN1423" s="64"/>
      <c r="BO1423" s="64"/>
      <c r="BP1423" s="65"/>
      <c r="BQ1423" s="63">
        <f>IF($A1423="-","-",ROUND(VLOOKUP($A1423+ROUND(LEFT(BQ$1419,2)/24,5),'[1]ОАО "АТС"'!$A$57:$F$800,4,FALSE),2))</f>
        <v>161.46</v>
      </c>
      <c r="BR1423" s="64"/>
      <c r="BS1423" s="64"/>
      <c r="BT1423" s="64"/>
      <c r="BU1423" s="64"/>
      <c r="BV1423" s="65"/>
      <c r="BW1423" s="63">
        <f>IF($A1423="-","-",ROUND(VLOOKUP($A1423+ROUND(LEFT(BW$1419,2)/24,5),'[1]ОАО "АТС"'!$A$57:$F$800,4,FALSE),2))</f>
        <v>161.66</v>
      </c>
      <c r="BX1423" s="64"/>
      <c r="BY1423" s="64"/>
      <c r="BZ1423" s="64"/>
      <c r="CA1423" s="64"/>
      <c r="CB1423" s="65"/>
      <c r="CC1423" s="63">
        <f>IF($A1423="-","-",ROUND(VLOOKUP($A1423+ROUND(LEFT(CC$1419,2)/24,5),'[1]ОАО "АТС"'!$A$57:$F$800,4,FALSE),2))</f>
        <v>72.28</v>
      </c>
      <c r="CD1423" s="64"/>
      <c r="CE1423" s="64"/>
      <c r="CF1423" s="64"/>
      <c r="CG1423" s="64"/>
      <c r="CH1423" s="65"/>
      <c r="CI1423" s="63">
        <f>IF($A1423="-","-",ROUND(VLOOKUP($A1423+ROUND(LEFT(CI$1419,2)/24,5),'[1]ОАО "АТС"'!$A$57:$F$800,4,FALSE),2))</f>
        <v>57.29</v>
      </c>
      <c r="CJ1423" s="64"/>
      <c r="CK1423" s="64"/>
      <c r="CL1423" s="64"/>
      <c r="CM1423" s="64"/>
      <c r="CN1423" s="65"/>
      <c r="CO1423" s="63">
        <f>IF($A1423="-","-",ROUND(VLOOKUP($A1423+ROUND(LEFT(CO$1419,2)/24,5),'[1]ОАО "АТС"'!$A$57:$F$800,4,FALSE),2))</f>
        <v>0</v>
      </c>
      <c r="CP1423" s="64"/>
      <c r="CQ1423" s="64"/>
      <c r="CR1423" s="64"/>
      <c r="CS1423" s="64"/>
      <c r="CT1423" s="65"/>
      <c r="CU1423" s="63">
        <f>IF($A1423="-","-",ROUND(VLOOKUP($A1423+ROUND(LEFT(CU$1419,2)/24,5),'[1]ОАО "АТС"'!$A$57:$F$800,4,FALSE),2))</f>
        <v>7.27</v>
      </c>
      <c r="CV1423" s="64"/>
      <c r="CW1423" s="64"/>
      <c r="CX1423" s="64"/>
      <c r="CY1423" s="64"/>
      <c r="CZ1423" s="65"/>
      <c r="DA1423" s="63">
        <f>IF($A1423="-","-",ROUND(VLOOKUP($A1423+ROUND(LEFT(DA$1419,2)/24,5),'[1]ОАО "АТС"'!$A$57:$F$800,4,FALSE),2))</f>
        <v>12.38</v>
      </c>
      <c r="DB1423" s="64"/>
      <c r="DC1423" s="64"/>
      <c r="DD1423" s="64"/>
      <c r="DE1423" s="64"/>
      <c r="DF1423" s="65"/>
      <c r="DG1423" s="63">
        <f>IF($A1423="-","-",ROUND(VLOOKUP($A1423+ROUND(LEFT(DG$1419,2)/24,5),'[1]ОАО "АТС"'!$A$57:$F$800,4,FALSE),2))</f>
        <v>52.87</v>
      </c>
      <c r="DH1423" s="64"/>
      <c r="DI1423" s="64"/>
      <c r="DJ1423" s="64"/>
      <c r="DK1423" s="64"/>
      <c r="DL1423" s="65"/>
      <c r="DM1423" s="63">
        <f>IF($A1423="-","-",ROUND(VLOOKUP($A1423+ROUND(LEFT(DM$1419,2)/24,5),'[1]ОАО "АТС"'!$A$57:$F$800,4,FALSE),2))</f>
        <v>33.549999999999997</v>
      </c>
      <c r="DN1423" s="64"/>
      <c r="DO1423" s="64"/>
      <c r="DP1423" s="64"/>
      <c r="DQ1423" s="64"/>
      <c r="DR1423" s="65"/>
      <c r="DS1423" s="63">
        <f>IF($A1423="-","-",ROUND(VLOOKUP($A1423+ROUND(LEFT(DS$1419,2)/24,5),'[1]ОАО "АТС"'!$A$57:$F$800,4,FALSE),2))</f>
        <v>0.7</v>
      </c>
      <c r="DT1423" s="64"/>
      <c r="DU1423" s="64"/>
      <c r="DV1423" s="64"/>
      <c r="DW1423" s="64"/>
      <c r="DX1423" s="65"/>
      <c r="DY1423" s="63">
        <f>IF($A1423="-","-",ROUND(VLOOKUP($A1423+ROUND(LEFT(DY$1419,2)/24,5),'[1]ОАО "АТС"'!$A$57:$F$800,4,FALSE),2))</f>
        <v>9.2100000000000009</v>
      </c>
      <c r="DZ1423" s="64"/>
      <c r="EA1423" s="64"/>
      <c r="EB1423" s="64"/>
      <c r="EC1423" s="64"/>
      <c r="ED1423" s="65"/>
      <c r="EE1423" s="63">
        <f>IF($A1423="-","-",ROUND(VLOOKUP($A1423+ROUND(LEFT(EE$1419,2)/24,5),'[1]ОАО "АТС"'!$A$57:$F$800,4,FALSE),2))</f>
        <v>0</v>
      </c>
      <c r="EF1423" s="64"/>
      <c r="EG1423" s="64"/>
      <c r="EH1423" s="64"/>
      <c r="EI1423" s="64"/>
      <c r="EJ1423" s="65"/>
      <c r="EK1423" s="63">
        <f>IF($A1423="-","-",ROUND(VLOOKUP($A1423+ROUND(LEFT(EK$1419,2)/24,5),'[1]ОАО "АТС"'!$A$57:$F$800,4,FALSE),2))</f>
        <v>107.9</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45721</v>
      </c>
      <c r="B1424" s="61"/>
      <c r="C1424" s="61"/>
      <c r="D1424" s="61"/>
      <c r="E1424" s="61"/>
      <c r="F1424" s="61"/>
      <c r="G1424" s="61"/>
      <c r="H1424" s="62"/>
      <c r="I1424" s="63">
        <f>IF($A1424="-","-",ROUND(VLOOKUP($A1424+ROUND(LEFT(I$1419,1)/24,5),'[1]ОАО "АТС"'!$A$57:$F$800,4,FALSE),2))</f>
        <v>285.05</v>
      </c>
      <c r="J1424" s="64"/>
      <c r="K1424" s="64"/>
      <c r="L1424" s="64"/>
      <c r="M1424" s="64"/>
      <c r="N1424" s="65"/>
      <c r="O1424" s="63">
        <f>IF($A1424="-","-",ROUND(VLOOKUP($A1424+ROUND(LEFT(O$1419,1)/24,5),'[1]ОАО "АТС"'!$A$57:$F$800,4,FALSE),2))</f>
        <v>937.99</v>
      </c>
      <c r="P1424" s="64"/>
      <c r="Q1424" s="64"/>
      <c r="R1424" s="64"/>
      <c r="S1424" s="64"/>
      <c r="T1424" s="65"/>
      <c r="U1424" s="63">
        <f>IF($A1424="-","-",ROUND(VLOOKUP($A1424+ROUND(LEFT(U$1419,1)/24,5),'[1]ОАО "АТС"'!$A$57:$F$800,4,FALSE),2))</f>
        <v>279.37</v>
      </c>
      <c r="V1424" s="64"/>
      <c r="W1424" s="64"/>
      <c r="X1424" s="64"/>
      <c r="Y1424" s="64"/>
      <c r="Z1424" s="65"/>
      <c r="AA1424" s="63">
        <f>IF($A1424="-","-",ROUND(VLOOKUP($A1424+ROUND(LEFT(AA$1419,1)/24,5),'[1]ОАО "АТС"'!$A$57:$F$800,4,FALSE),2))</f>
        <v>846.27</v>
      </c>
      <c r="AB1424" s="64"/>
      <c r="AC1424" s="64"/>
      <c r="AD1424" s="64"/>
      <c r="AE1424" s="64"/>
      <c r="AF1424" s="65"/>
      <c r="AG1424" s="63">
        <f>IF($A1424="-","-",ROUND(VLOOKUP($A1424+ROUND(LEFT(AG$1419,1)/24,5),'[1]ОАО "АТС"'!$A$57:$F$800,4,FALSE),2))</f>
        <v>412.65</v>
      </c>
      <c r="AH1424" s="64"/>
      <c r="AI1424" s="64"/>
      <c r="AJ1424" s="64"/>
      <c r="AK1424" s="64"/>
      <c r="AL1424" s="65"/>
      <c r="AM1424" s="63">
        <f>IF($A1424="-","-",ROUND(VLOOKUP($A1424+ROUND(LEFT(AM$1419,1)/24,5),'[1]ОАО "АТС"'!$A$57:$F$800,4,FALSE),2))</f>
        <v>997.89</v>
      </c>
      <c r="AN1424" s="64"/>
      <c r="AO1424" s="64"/>
      <c r="AP1424" s="64"/>
      <c r="AQ1424" s="64"/>
      <c r="AR1424" s="65"/>
      <c r="AS1424" s="63">
        <f>IF($A1424="-","-",ROUND(VLOOKUP($A1424+ROUND(LEFT(AS$1419,1)/24,5),'[1]ОАО "АТС"'!$A$57:$F$800,4,FALSE),2))</f>
        <v>843.65</v>
      </c>
      <c r="AT1424" s="64"/>
      <c r="AU1424" s="64"/>
      <c r="AV1424" s="64"/>
      <c r="AW1424" s="64"/>
      <c r="AX1424" s="65"/>
      <c r="AY1424" s="63">
        <f>IF($A1424="-","-",ROUND(VLOOKUP($A1424+ROUND(LEFT(AY$1419,1)/24,5),'[1]ОАО "АТС"'!$A$57:$F$800,4,FALSE),2))</f>
        <v>175.62</v>
      </c>
      <c r="AZ1424" s="64"/>
      <c r="BA1424" s="64"/>
      <c r="BB1424" s="64"/>
      <c r="BC1424" s="64"/>
      <c r="BD1424" s="65"/>
      <c r="BE1424" s="63">
        <f>IF($A1424="-","-",ROUND(VLOOKUP($A1424+ROUND(LEFT(BE$1419,1)/24,5),'[1]ОАО "АТС"'!$A$57:$F$800,4,FALSE),2))</f>
        <v>189.2</v>
      </c>
      <c r="BF1424" s="64"/>
      <c r="BG1424" s="64"/>
      <c r="BH1424" s="64"/>
      <c r="BI1424" s="64"/>
      <c r="BJ1424" s="65"/>
      <c r="BK1424" s="63">
        <f>IF($A1424="-","-",ROUND(VLOOKUP($A1424+ROUND(LEFT(BK$1419,1)/24,5),'[1]ОАО "АТС"'!$A$57:$F$800,4,FALSE),2))</f>
        <v>157.16</v>
      </c>
      <c r="BL1424" s="64"/>
      <c r="BM1424" s="64"/>
      <c r="BN1424" s="64"/>
      <c r="BO1424" s="64"/>
      <c r="BP1424" s="65"/>
      <c r="BQ1424" s="63">
        <f>IF($A1424="-","-",ROUND(VLOOKUP($A1424+ROUND(LEFT(BQ$1419,2)/24,5),'[1]ОАО "АТС"'!$A$57:$F$800,4,FALSE),2))</f>
        <v>169.63</v>
      </c>
      <c r="BR1424" s="64"/>
      <c r="BS1424" s="64"/>
      <c r="BT1424" s="64"/>
      <c r="BU1424" s="64"/>
      <c r="BV1424" s="65"/>
      <c r="BW1424" s="63">
        <f>IF($A1424="-","-",ROUND(VLOOKUP($A1424+ROUND(LEFT(BW$1419,2)/24,5),'[1]ОАО "АТС"'!$A$57:$F$800,4,FALSE),2))</f>
        <v>135.34</v>
      </c>
      <c r="BX1424" s="64"/>
      <c r="BY1424" s="64"/>
      <c r="BZ1424" s="64"/>
      <c r="CA1424" s="64"/>
      <c r="CB1424" s="65"/>
      <c r="CC1424" s="63">
        <f>IF($A1424="-","-",ROUND(VLOOKUP($A1424+ROUND(LEFT(CC$1419,2)/24,5),'[1]ОАО "АТС"'!$A$57:$F$800,4,FALSE),2))</f>
        <v>149.86000000000001</v>
      </c>
      <c r="CD1424" s="64"/>
      <c r="CE1424" s="64"/>
      <c r="CF1424" s="64"/>
      <c r="CG1424" s="64"/>
      <c r="CH1424" s="65"/>
      <c r="CI1424" s="63">
        <f>IF($A1424="-","-",ROUND(VLOOKUP($A1424+ROUND(LEFT(CI$1419,2)/24,5),'[1]ОАО "АТС"'!$A$57:$F$800,4,FALSE),2))</f>
        <v>105.78</v>
      </c>
      <c r="CJ1424" s="64"/>
      <c r="CK1424" s="64"/>
      <c r="CL1424" s="64"/>
      <c r="CM1424" s="64"/>
      <c r="CN1424" s="65"/>
      <c r="CO1424" s="63">
        <f>IF($A1424="-","-",ROUND(VLOOKUP($A1424+ROUND(LEFT(CO$1419,2)/24,5),'[1]ОАО "АТС"'!$A$57:$F$800,4,FALSE),2))</f>
        <v>4.5599999999999996</v>
      </c>
      <c r="CP1424" s="64"/>
      <c r="CQ1424" s="64"/>
      <c r="CR1424" s="64"/>
      <c r="CS1424" s="64"/>
      <c r="CT1424" s="65"/>
      <c r="CU1424" s="63">
        <f>IF($A1424="-","-",ROUND(VLOOKUP($A1424+ROUND(LEFT(CU$1419,2)/24,5),'[1]ОАО "АТС"'!$A$57:$F$800,4,FALSE),2))</f>
        <v>0</v>
      </c>
      <c r="CV1424" s="64"/>
      <c r="CW1424" s="64"/>
      <c r="CX1424" s="64"/>
      <c r="CY1424" s="64"/>
      <c r="CZ1424" s="65"/>
      <c r="DA1424" s="63">
        <f>IF($A1424="-","-",ROUND(VLOOKUP($A1424+ROUND(LEFT(DA$1419,2)/24,5),'[1]ОАО "АТС"'!$A$57:$F$800,4,FALSE),2))</f>
        <v>0</v>
      </c>
      <c r="DB1424" s="64"/>
      <c r="DC1424" s="64"/>
      <c r="DD1424" s="64"/>
      <c r="DE1424" s="64"/>
      <c r="DF1424" s="65"/>
      <c r="DG1424" s="63">
        <f>IF($A1424="-","-",ROUND(VLOOKUP($A1424+ROUND(LEFT(DG$1419,2)/24,5),'[1]ОАО "АТС"'!$A$57:$F$800,4,FALSE),2))</f>
        <v>27.4</v>
      </c>
      <c r="DH1424" s="64"/>
      <c r="DI1424" s="64"/>
      <c r="DJ1424" s="64"/>
      <c r="DK1424" s="64"/>
      <c r="DL1424" s="65"/>
      <c r="DM1424" s="63">
        <f>IF($A1424="-","-",ROUND(VLOOKUP($A1424+ROUND(LEFT(DM$1419,2)/24,5),'[1]ОАО "АТС"'!$A$57:$F$800,4,FALSE),2))</f>
        <v>0</v>
      </c>
      <c r="DN1424" s="64"/>
      <c r="DO1424" s="64"/>
      <c r="DP1424" s="64"/>
      <c r="DQ1424" s="64"/>
      <c r="DR1424" s="65"/>
      <c r="DS1424" s="63">
        <f>IF($A1424="-","-",ROUND(VLOOKUP($A1424+ROUND(LEFT(DS$1419,2)/24,5),'[1]ОАО "АТС"'!$A$57:$F$800,4,FALSE),2))</f>
        <v>0</v>
      </c>
      <c r="DT1424" s="64"/>
      <c r="DU1424" s="64"/>
      <c r="DV1424" s="64"/>
      <c r="DW1424" s="64"/>
      <c r="DX1424" s="65"/>
      <c r="DY1424" s="63">
        <f>IF($A1424="-","-",ROUND(VLOOKUP($A1424+ROUND(LEFT(DY$1419,2)/24,5),'[1]ОАО "АТС"'!$A$57:$F$800,4,FALSE),2))</f>
        <v>0</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85.2</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45722</v>
      </c>
      <c r="B1425" s="61"/>
      <c r="C1425" s="61"/>
      <c r="D1425" s="61"/>
      <c r="E1425" s="61"/>
      <c r="F1425" s="61"/>
      <c r="G1425" s="61"/>
      <c r="H1425" s="62"/>
      <c r="I1425" s="63">
        <f>IF($A1425="-","-",ROUND(VLOOKUP($A1425+ROUND(LEFT(I$1419,1)/24,5),'[1]ОАО "АТС"'!$A$57:$F$800,4,FALSE),2))</f>
        <v>0</v>
      </c>
      <c r="J1425" s="64"/>
      <c r="K1425" s="64"/>
      <c r="L1425" s="64"/>
      <c r="M1425" s="64"/>
      <c r="N1425" s="65"/>
      <c r="O1425" s="63">
        <f>IF($A1425="-","-",ROUND(VLOOKUP($A1425+ROUND(LEFT(O$1419,1)/24,5),'[1]ОАО "АТС"'!$A$57:$F$800,4,FALSE),2))</f>
        <v>0</v>
      </c>
      <c r="P1425" s="64"/>
      <c r="Q1425" s="64"/>
      <c r="R1425" s="64"/>
      <c r="S1425" s="64"/>
      <c r="T1425" s="65"/>
      <c r="U1425" s="63">
        <f>IF($A1425="-","-",ROUND(VLOOKUP($A1425+ROUND(LEFT(U$1419,1)/24,5),'[1]ОАО "АТС"'!$A$57:$F$800,4,FALSE),2))</f>
        <v>0</v>
      </c>
      <c r="V1425" s="64"/>
      <c r="W1425" s="64"/>
      <c r="X1425" s="64"/>
      <c r="Y1425" s="64"/>
      <c r="Z1425" s="65"/>
      <c r="AA1425" s="63">
        <f>IF($A1425="-","-",ROUND(VLOOKUP($A1425+ROUND(LEFT(AA$1419,1)/24,5),'[1]ОАО "АТС"'!$A$57:$F$800,4,FALSE),2))</f>
        <v>0</v>
      </c>
      <c r="AB1425" s="64"/>
      <c r="AC1425" s="64"/>
      <c r="AD1425" s="64"/>
      <c r="AE1425" s="64"/>
      <c r="AF1425" s="65"/>
      <c r="AG1425" s="63">
        <f>IF($A1425="-","-",ROUND(VLOOKUP($A1425+ROUND(LEFT(AG$1419,1)/24,5),'[1]ОАО "АТС"'!$A$57:$F$800,4,FALSE),2))</f>
        <v>0</v>
      </c>
      <c r="AH1425" s="64"/>
      <c r="AI1425" s="64"/>
      <c r="AJ1425" s="64"/>
      <c r="AK1425" s="64"/>
      <c r="AL1425" s="65"/>
      <c r="AM1425" s="63">
        <f>IF($A1425="-","-",ROUND(VLOOKUP($A1425+ROUND(LEFT(AM$1419,1)/24,5),'[1]ОАО "АТС"'!$A$57:$F$800,4,FALSE),2))</f>
        <v>308.37</v>
      </c>
      <c r="AN1425" s="64"/>
      <c r="AO1425" s="64"/>
      <c r="AP1425" s="64"/>
      <c r="AQ1425" s="64"/>
      <c r="AR1425" s="65"/>
      <c r="AS1425" s="63">
        <f>IF($A1425="-","-",ROUND(VLOOKUP($A1425+ROUND(LEFT(AS$1419,1)/24,5),'[1]ОАО "АТС"'!$A$57:$F$800,4,FALSE),2))</f>
        <v>37.18</v>
      </c>
      <c r="AT1425" s="64"/>
      <c r="AU1425" s="64"/>
      <c r="AV1425" s="64"/>
      <c r="AW1425" s="64"/>
      <c r="AX1425" s="65"/>
      <c r="AY1425" s="63">
        <f>IF($A1425="-","-",ROUND(VLOOKUP($A1425+ROUND(LEFT(AY$1419,1)/24,5),'[1]ОАО "АТС"'!$A$57:$F$800,4,FALSE),2))</f>
        <v>0</v>
      </c>
      <c r="AZ1425" s="64"/>
      <c r="BA1425" s="64"/>
      <c r="BB1425" s="64"/>
      <c r="BC1425" s="64"/>
      <c r="BD1425" s="65"/>
      <c r="BE1425" s="63">
        <f>IF($A1425="-","-",ROUND(VLOOKUP($A1425+ROUND(LEFT(BE$1419,1)/24,5),'[1]ОАО "АТС"'!$A$57:$F$800,4,FALSE),2))</f>
        <v>0</v>
      </c>
      <c r="BF1425" s="64"/>
      <c r="BG1425" s="64"/>
      <c r="BH1425" s="64"/>
      <c r="BI1425" s="64"/>
      <c r="BJ1425" s="65"/>
      <c r="BK1425" s="63">
        <f>IF($A1425="-","-",ROUND(VLOOKUP($A1425+ROUND(LEFT(BK$1419,1)/24,5),'[1]ОАО "АТС"'!$A$57:$F$800,4,FALSE),2))</f>
        <v>0</v>
      </c>
      <c r="BL1425" s="64"/>
      <c r="BM1425" s="64"/>
      <c r="BN1425" s="64"/>
      <c r="BO1425" s="64"/>
      <c r="BP1425" s="65"/>
      <c r="BQ1425" s="63">
        <f>IF($A1425="-","-",ROUND(VLOOKUP($A1425+ROUND(LEFT(BQ$1419,2)/24,5),'[1]ОАО "АТС"'!$A$57:$F$800,4,FALSE),2))</f>
        <v>0</v>
      </c>
      <c r="BR1425" s="64"/>
      <c r="BS1425" s="64"/>
      <c r="BT1425" s="64"/>
      <c r="BU1425" s="64"/>
      <c r="BV1425" s="65"/>
      <c r="BW1425" s="63">
        <f>IF($A1425="-","-",ROUND(VLOOKUP($A1425+ROUND(LEFT(BW$1419,2)/24,5),'[1]ОАО "АТС"'!$A$57:$F$800,4,FALSE),2))</f>
        <v>0</v>
      </c>
      <c r="BX1425" s="64"/>
      <c r="BY1425" s="64"/>
      <c r="BZ1425" s="64"/>
      <c r="CA1425" s="64"/>
      <c r="CB1425" s="65"/>
      <c r="CC1425" s="63">
        <f>IF($A1425="-","-",ROUND(VLOOKUP($A1425+ROUND(LEFT(CC$1419,2)/24,5),'[1]ОАО "АТС"'!$A$57:$F$800,4,FALSE),2))</f>
        <v>0</v>
      </c>
      <c r="CD1425" s="64"/>
      <c r="CE1425" s="64"/>
      <c r="CF1425" s="64"/>
      <c r="CG1425" s="64"/>
      <c r="CH1425" s="65"/>
      <c r="CI1425" s="63">
        <f>IF($A1425="-","-",ROUND(VLOOKUP($A1425+ROUND(LEFT(CI$1419,2)/24,5),'[1]ОАО "АТС"'!$A$57:$F$800,4,FALSE),2))</f>
        <v>0</v>
      </c>
      <c r="CJ1425" s="64"/>
      <c r="CK1425" s="64"/>
      <c r="CL1425" s="64"/>
      <c r="CM1425" s="64"/>
      <c r="CN1425" s="65"/>
      <c r="CO1425" s="63">
        <f>IF($A1425="-","-",ROUND(VLOOKUP($A1425+ROUND(LEFT(CO$1419,2)/24,5),'[1]ОАО "АТС"'!$A$57:$F$800,4,FALSE),2))</f>
        <v>0</v>
      </c>
      <c r="CP1425" s="64"/>
      <c r="CQ1425" s="64"/>
      <c r="CR1425" s="64"/>
      <c r="CS1425" s="64"/>
      <c r="CT1425" s="65"/>
      <c r="CU1425" s="63">
        <f>IF($A1425="-","-",ROUND(VLOOKUP($A1425+ROUND(LEFT(CU$1419,2)/24,5),'[1]ОАО "АТС"'!$A$57:$F$800,4,FALSE),2))</f>
        <v>0</v>
      </c>
      <c r="CV1425" s="64"/>
      <c r="CW1425" s="64"/>
      <c r="CX1425" s="64"/>
      <c r="CY1425" s="64"/>
      <c r="CZ1425" s="65"/>
      <c r="DA1425" s="63">
        <f>IF($A1425="-","-",ROUND(VLOOKUP($A1425+ROUND(LEFT(DA$1419,2)/24,5),'[1]ОАО "АТС"'!$A$57:$F$800,4,FALSE),2))</f>
        <v>0</v>
      </c>
      <c r="DB1425" s="64"/>
      <c r="DC1425" s="64"/>
      <c r="DD1425" s="64"/>
      <c r="DE1425" s="64"/>
      <c r="DF1425" s="65"/>
      <c r="DG1425" s="63">
        <f>IF($A1425="-","-",ROUND(VLOOKUP($A1425+ROUND(LEFT(DG$1419,2)/24,5),'[1]ОАО "АТС"'!$A$57:$F$800,4,FALSE),2))</f>
        <v>37.81</v>
      </c>
      <c r="DH1425" s="64"/>
      <c r="DI1425" s="64"/>
      <c r="DJ1425" s="64"/>
      <c r="DK1425" s="64"/>
      <c r="DL1425" s="65"/>
      <c r="DM1425" s="63">
        <f>IF($A1425="-","-",ROUND(VLOOKUP($A1425+ROUND(LEFT(DM$1419,2)/24,5),'[1]ОАО "АТС"'!$A$57:$F$800,4,FALSE),2))</f>
        <v>88.67</v>
      </c>
      <c r="DN1425" s="64"/>
      <c r="DO1425" s="64"/>
      <c r="DP1425" s="64"/>
      <c r="DQ1425" s="64"/>
      <c r="DR1425" s="65"/>
      <c r="DS1425" s="63">
        <f>IF($A1425="-","-",ROUND(VLOOKUP($A1425+ROUND(LEFT(DS$1419,2)/24,5),'[1]ОАО "АТС"'!$A$57:$F$800,4,FALSE),2))</f>
        <v>0</v>
      </c>
      <c r="DT1425" s="64"/>
      <c r="DU1425" s="64"/>
      <c r="DV1425" s="64"/>
      <c r="DW1425" s="64"/>
      <c r="DX1425" s="65"/>
      <c r="DY1425" s="63">
        <f>IF($A1425="-","-",ROUND(VLOOKUP($A1425+ROUND(LEFT(DY$1419,2)/24,5),'[1]ОАО "АТС"'!$A$57:$F$800,4,FALSE),2))</f>
        <v>0</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45723</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0</v>
      </c>
      <c r="AB1426" s="64"/>
      <c r="AC1426" s="64"/>
      <c r="AD1426" s="64"/>
      <c r="AE1426" s="64"/>
      <c r="AF1426" s="65"/>
      <c r="AG1426" s="63">
        <f>IF($A1426="-","-",ROUND(VLOOKUP($A1426+ROUND(LEFT(AG$1419,1)/24,5),'[1]ОАО "АТС"'!$A$57:$F$800,4,FALSE),2))</f>
        <v>0</v>
      </c>
      <c r="AH1426" s="64"/>
      <c r="AI1426" s="64"/>
      <c r="AJ1426" s="64"/>
      <c r="AK1426" s="64"/>
      <c r="AL1426" s="65"/>
      <c r="AM1426" s="63">
        <f>IF($A1426="-","-",ROUND(VLOOKUP($A1426+ROUND(LEFT(AM$1419,1)/24,5),'[1]ОАО "АТС"'!$A$57:$F$800,4,FALSE),2))</f>
        <v>0</v>
      </c>
      <c r="AN1426" s="64"/>
      <c r="AO1426" s="64"/>
      <c r="AP1426" s="64"/>
      <c r="AQ1426" s="64"/>
      <c r="AR1426" s="65"/>
      <c r="AS1426" s="63">
        <f>IF($A1426="-","-",ROUND(VLOOKUP($A1426+ROUND(LEFT(AS$1419,1)/24,5),'[1]ОАО "АТС"'!$A$57:$F$800,4,FALSE),2))</f>
        <v>0</v>
      </c>
      <c r="AT1426" s="64"/>
      <c r="AU1426" s="64"/>
      <c r="AV1426" s="64"/>
      <c r="AW1426" s="64"/>
      <c r="AX1426" s="65"/>
      <c r="AY1426" s="63">
        <f>IF($A1426="-","-",ROUND(VLOOKUP($A1426+ROUND(LEFT(AY$1419,1)/24,5),'[1]ОАО "АТС"'!$A$57:$F$800,4,FALSE),2))</f>
        <v>0</v>
      </c>
      <c r="AZ1426" s="64"/>
      <c r="BA1426" s="64"/>
      <c r="BB1426" s="64"/>
      <c r="BC1426" s="64"/>
      <c r="BD1426" s="65"/>
      <c r="BE1426" s="63">
        <f>IF($A1426="-","-",ROUND(VLOOKUP($A1426+ROUND(LEFT(BE$1419,1)/24,5),'[1]ОАО "АТС"'!$A$57:$F$800,4,FALSE),2))</f>
        <v>0</v>
      </c>
      <c r="BF1426" s="64"/>
      <c r="BG1426" s="64"/>
      <c r="BH1426" s="64"/>
      <c r="BI1426" s="64"/>
      <c r="BJ1426" s="65"/>
      <c r="BK1426" s="63">
        <f>IF($A1426="-","-",ROUND(VLOOKUP($A1426+ROUND(LEFT(BK$1419,1)/24,5),'[1]ОАО "АТС"'!$A$57:$F$800,4,FALSE),2))</f>
        <v>0</v>
      </c>
      <c r="BL1426" s="64"/>
      <c r="BM1426" s="64"/>
      <c r="BN1426" s="64"/>
      <c r="BO1426" s="64"/>
      <c r="BP1426" s="65"/>
      <c r="BQ1426" s="63">
        <f>IF($A1426="-","-",ROUND(VLOOKUP($A1426+ROUND(LEFT(BQ$1419,2)/24,5),'[1]ОАО "АТС"'!$A$57:$F$800,4,FALSE),2))</f>
        <v>0</v>
      </c>
      <c r="BR1426" s="64"/>
      <c r="BS1426" s="64"/>
      <c r="BT1426" s="64"/>
      <c r="BU1426" s="64"/>
      <c r="BV1426" s="65"/>
      <c r="BW1426" s="63">
        <f>IF($A1426="-","-",ROUND(VLOOKUP($A1426+ROUND(LEFT(BW$1419,2)/24,5),'[1]ОАО "АТС"'!$A$57:$F$800,4,FALSE),2))</f>
        <v>0</v>
      </c>
      <c r="BX1426" s="64"/>
      <c r="BY1426" s="64"/>
      <c r="BZ1426" s="64"/>
      <c r="CA1426" s="64"/>
      <c r="CB1426" s="65"/>
      <c r="CC1426" s="63">
        <f>IF($A1426="-","-",ROUND(VLOOKUP($A1426+ROUND(LEFT(CC$1419,2)/24,5),'[1]ОАО "АТС"'!$A$57:$F$800,4,FALSE),2))</f>
        <v>0</v>
      </c>
      <c r="CD1426" s="64"/>
      <c r="CE1426" s="64"/>
      <c r="CF1426" s="64"/>
      <c r="CG1426" s="64"/>
      <c r="CH1426" s="65"/>
      <c r="CI1426" s="63">
        <f>IF($A1426="-","-",ROUND(VLOOKUP($A1426+ROUND(LEFT(CI$1419,2)/24,5),'[1]ОАО "АТС"'!$A$57:$F$800,4,FALSE),2))</f>
        <v>0</v>
      </c>
      <c r="CJ1426" s="64"/>
      <c r="CK1426" s="64"/>
      <c r="CL1426" s="64"/>
      <c r="CM1426" s="64"/>
      <c r="CN1426" s="65"/>
      <c r="CO1426" s="63">
        <f>IF($A1426="-","-",ROUND(VLOOKUP($A1426+ROUND(LEFT(CO$1419,2)/24,5),'[1]ОАО "АТС"'!$A$57:$F$800,4,FALSE),2))</f>
        <v>0</v>
      </c>
      <c r="CP1426" s="64"/>
      <c r="CQ1426" s="64"/>
      <c r="CR1426" s="64"/>
      <c r="CS1426" s="64"/>
      <c r="CT1426" s="65"/>
      <c r="CU1426" s="63">
        <f>IF($A1426="-","-",ROUND(VLOOKUP($A1426+ROUND(LEFT(CU$1419,2)/24,5),'[1]ОАО "АТС"'!$A$57:$F$800,4,FALSE),2))</f>
        <v>0</v>
      </c>
      <c r="CV1426" s="64"/>
      <c r="CW1426" s="64"/>
      <c r="CX1426" s="64"/>
      <c r="CY1426" s="64"/>
      <c r="CZ1426" s="65"/>
      <c r="DA1426" s="63">
        <f>IF($A1426="-","-",ROUND(VLOOKUP($A1426+ROUND(LEFT(DA$1419,2)/24,5),'[1]ОАО "АТС"'!$A$57:$F$800,4,FALSE),2))</f>
        <v>0</v>
      </c>
      <c r="DB1426" s="64"/>
      <c r="DC1426" s="64"/>
      <c r="DD1426" s="64"/>
      <c r="DE1426" s="64"/>
      <c r="DF1426" s="65"/>
      <c r="DG1426" s="63">
        <f>IF($A1426="-","-",ROUND(VLOOKUP($A1426+ROUND(LEFT(DG$1419,2)/24,5),'[1]ОАО "АТС"'!$A$57:$F$800,4,FALSE),2))</f>
        <v>0</v>
      </c>
      <c r="DH1426" s="64"/>
      <c r="DI1426" s="64"/>
      <c r="DJ1426" s="64"/>
      <c r="DK1426" s="64"/>
      <c r="DL1426" s="65"/>
      <c r="DM1426" s="63">
        <f>IF($A1426="-","-",ROUND(VLOOKUP($A1426+ROUND(LEFT(DM$1419,2)/24,5),'[1]ОАО "АТС"'!$A$57:$F$800,4,FALSE),2))</f>
        <v>0</v>
      </c>
      <c r="DN1426" s="64"/>
      <c r="DO1426" s="64"/>
      <c r="DP1426" s="64"/>
      <c r="DQ1426" s="64"/>
      <c r="DR1426" s="65"/>
      <c r="DS1426" s="63">
        <f>IF($A1426="-","-",ROUND(VLOOKUP($A1426+ROUND(LEFT(DS$1419,2)/24,5),'[1]ОАО "АТС"'!$A$57:$F$800,4,FALSE),2))</f>
        <v>0</v>
      </c>
      <c r="DT1426" s="64"/>
      <c r="DU1426" s="64"/>
      <c r="DV1426" s="64"/>
      <c r="DW1426" s="64"/>
      <c r="DX1426" s="65"/>
      <c r="DY1426" s="63">
        <f>IF($A1426="-","-",ROUND(VLOOKUP($A1426+ROUND(LEFT(DY$1419,2)/24,5),'[1]ОАО "АТС"'!$A$57:$F$800,4,FALSE),2))</f>
        <v>0</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45724</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0</v>
      </c>
      <c r="V1427" s="64"/>
      <c r="W1427" s="64"/>
      <c r="X1427" s="64"/>
      <c r="Y1427" s="64"/>
      <c r="Z1427" s="65"/>
      <c r="AA1427" s="63">
        <f>IF($A1427="-","-",ROUND(VLOOKUP($A1427+ROUND(LEFT(AA$1419,1)/24,5),'[1]ОАО "АТС"'!$A$57:$F$800,4,FALSE),2))</f>
        <v>0</v>
      </c>
      <c r="AB1427" s="64"/>
      <c r="AC1427" s="64"/>
      <c r="AD1427" s="64"/>
      <c r="AE1427" s="64"/>
      <c r="AF1427" s="65"/>
      <c r="AG1427" s="63">
        <f>IF($A1427="-","-",ROUND(VLOOKUP($A1427+ROUND(LEFT(AG$1419,1)/24,5),'[1]ОАО "АТС"'!$A$57:$F$800,4,FALSE),2))</f>
        <v>0</v>
      </c>
      <c r="AH1427" s="64"/>
      <c r="AI1427" s="64"/>
      <c r="AJ1427" s="64"/>
      <c r="AK1427" s="64"/>
      <c r="AL1427" s="65"/>
      <c r="AM1427" s="63">
        <f>IF($A1427="-","-",ROUND(VLOOKUP($A1427+ROUND(LEFT(AM$1419,1)/24,5),'[1]ОАО "АТС"'!$A$57:$F$800,4,FALSE),2))</f>
        <v>0</v>
      </c>
      <c r="AN1427" s="64"/>
      <c r="AO1427" s="64"/>
      <c r="AP1427" s="64"/>
      <c r="AQ1427" s="64"/>
      <c r="AR1427" s="65"/>
      <c r="AS1427" s="63">
        <f>IF($A1427="-","-",ROUND(VLOOKUP($A1427+ROUND(LEFT(AS$1419,1)/24,5),'[1]ОАО "АТС"'!$A$57:$F$800,4,FALSE),2))</f>
        <v>0</v>
      </c>
      <c r="AT1427" s="64"/>
      <c r="AU1427" s="64"/>
      <c r="AV1427" s="64"/>
      <c r="AW1427" s="64"/>
      <c r="AX1427" s="65"/>
      <c r="AY1427" s="63">
        <f>IF($A1427="-","-",ROUND(VLOOKUP($A1427+ROUND(LEFT(AY$1419,1)/24,5),'[1]ОАО "АТС"'!$A$57:$F$800,4,FALSE),2))</f>
        <v>0</v>
      </c>
      <c r="AZ1427" s="64"/>
      <c r="BA1427" s="64"/>
      <c r="BB1427" s="64"/>
      <c r="BC1427" s="64"/>
      <c r="BD1427" s="65"/>
      <c r="BE1427" s="63">
        <f>IF($A1427="-","-",ROUND(VLOOKUP($A1427+ROUND(LEFT(BE$1419,1)/24,5),'[1]ОАО "АТС"'!$A$57:$F$800,4,FALSE),2))</f>
        <v>0</v>
      </c>
      <c r="BF1427" s="64"/>
      <c r="BG1427" s="64"/>
      <c r="BH1427" s="64"/>
      <c r="BI1427" s="64"/>
      <c r="BJ1427" s="65"/>
      <c r="BK1427" s="63">
        <f>IF($A1427="-","-",ROUND(VLOOKUP($A1427+ROUND(LEFT(BK$1419,1)/24,5),'[1]ОАО "АТС"'!$A$57:$F$800,4,FALSE),2))</f>
        <v>0</v>
      </c>
      <c r="BL1427" s="64"/>
      <c r="BM1427" s="64"/>
      <c r="BN1427" s="64"/>
      <c r="BO1427" s="64"/>
      <c r="BP1427" s="65"/>
      <c r="BQ1427" s="63">
        <f>IF($A1427="-","-",ROUND(VLOOKUP($A1427+ROUND(LEFT(BQ$1419,2)/24,5),'[1]ОАО "АТС"'!$A$57:$F$800,4,FALSE),2))</f>
        <v>0</v>
      </c>
      <c r="BR1427" s="64"/>
      <c r="BS1427" s="64"/>
      <c r="BT1427" s="64"/>
      <c r="BU1427" s="64"/>
      <c r="BV1427" s="65"/>
      <c r="BW1427" s="63">
        <f>IF($A1427="-","-",ROUND(VLOOKUP($A1427+ROUND(LEFT(BW$1419,2)/24,5),'[1]ОАО "АТС"'!$A$57:$F$800,4,FALSE),2))</f>
        <v>0</v>
      </c>
      <c r="BX1427" s="64"/>
      <c r="BY1427" s="64"/>
      <c r="BZ1427" s="64"/>
      <c r="CA1427" s="64"/>
      <c r="CB1427" s="65"/>
      <c r="CC1427" s="63">
        <f>IF($A1427="-","-",ROUND(VLOOKUP($A1427+ROUND(LEFT(CC$1419,2)/24,5),'[1]ОАО "АТС"'!$A$57:$F$800,4,FALSE),2))</f>
        <v>0</v>
      </c>
      <c r="CD1427" s="64"/>
      <c r="CE1427" s="64"/>
      <c r="CF1427" s="64"/>
      <c r="CG1427" s="64"/>
      <c r="CH1427" s="65"/>
      <c r="CI1427" s="63">
        <f>IF($A1427="-","-",ROUND(VLOOKUP($A1427+ROUND(LEFT(CI$1419,2)/24,5),'[1]ОАО "АТС"'!$A$57:$F$800,4,FALSE),2))</f>
        <v>0</v>
      </c>
      <c r="CJ1427" s="64"/>
      <c r="CK1427" s="64"/>
      <c r="CL1427" s="64"/>
      <c r="CM1427" s="64"/>
      <c r="CN1427" s="65"/>
      <c r="CO1427" s="63">
        <f>IF($A1427="-","-",ROUND(VLOOKUP($A1427+ROUND(LEFT(CO$1419,2)/24,5),'[1]ОАО "АТС"'!$A$57:$F$800,4,FALSE),2))</f>
        <v>0</v>
      </c>
      <c r="CP1427" s="64"/>
      <c r="CQ1427" s="64"/>
      <c r="CR1427" s="64"/>
      <c r="CS1427" s="64"/>
      <c r="CT1427" s="65"/>
      <c r="CU1427" s="63">
        <f>IF($A1427="-","-",ROUND(VLOOKUP($A1427+ROUND(LEFT(CU$1419,2)/24,5),'[1]ОАО "АТС"'!$A$57:$F$800,4,FALSE),2))</f>
        <v>0</v>
      </c>
      <c r="CV1427" s="64"/>
      <c r="CW1427" s="64"/>
      <c r="CX1427" s="64"/>
      <c r="CY1427" s="64"/>
      <c r="CZ1427" s="65"/>
      <c r="DA1427" s="63">
        <f>IF($A1427="-","-",ROUND(VLOOKUP($A1427+ROUND(LEFT(DA$1419,2)/24,5),'[1]ОАО "АТС"'!$A$57:$F$800,4,FALSE),2))</f>
        <v>0</v>
      </c>
      <c r="DB1427" s="64"/>
      <c r="DC1427" s="64"/>
      <c r="DD1427" s="64"/>
      <c r="DE1427" s="64"/>
      <c r="DF1427" s="65"/>
      <c r="DG1427" s="63">
        <f>IF($A1427="-","-",ROUND(VLOOKUP($A1427+ROUND(LEFT(DG$1419,2)/24,5),'[1]ОАО "АТС"'!$A$57:$F$800,4,FALSE),2))</f>
        <v>0</v>
      </c>
      <c r="DH1427" s="64"/>
      <c r="DI1427" s="64"/>
      <c r="DJ1427" s="64"/>
      <c r="DK1427" s="64"/>
      <c r="DL1427" s="65"/>
      <c r="DM1427" s="63">
        <f>IF($A1427="-","-",ROUND(VLOOKUP($A1427+ROUND(LEFT(DM$1419,2)/24,5),'[1]ОАО "АТС"'!$A$57:$F$800,4,FALSE),2))</f>
        <v>0</v>
      </c>
      <c r="DN1427" s="64"/>
      <c r="DO1427" s="64"/>
      <c r="DP1427" s="64"/>
      <c r="DQ1427" s="64"/>
      <c r="DR1427" s="65"/>
      <c r="DS1427" s="63">
        <f>IF($A1427="-","-",ROUND(VLOOKUP($A1427+ROUND(LEFT(DS$1419,2)/24,5),'[1]ОАО "АТС"'!$A$57:$F$800,4,FALSE),2))</f>
        <v>0</v>
      </c>
      <c r="DT1427" s="64"/>
      <c r="DU1427" s="64"/>
      <c r="DV1427" s="64"/>
      <c r="DW1427" s="64"/>
      <c r="DX1427" s="65"/>
      <c r="DY1427" s="63">
        <f>IF($A1427="-","-",ROUND(VLOOKUP($A1427+ROUND(LEFT(DY$1419,2)/24,5),'[1]ОАО "АТС"'!$A$57:$F$800,4,FALSE),2))</f>
        <v>0</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45725</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0</v>
      </c>
      <c r="P1428" s="64"/>
      <c r="Q1428" s="64"/>
      <c r="R1428" s="64"/>
      <c r="S1428" s="64"/>
      <c r="T1428" s="65"/>
      <c r="U1428" s="63">
        <f>IF($A1428="-","-",ROUND(VLOOKUP($A1428+ROUND(LEFT(U$1419,1)/24,5),'[1]ОАО "АТС"'!$A$57:$F$800,4,FALSE),2))</f>
        <v>0</v>
      </c>
      <c r="V1428" s="64"/>
      <c r="W1428" s="64"/>
      <c r="X1428" s="64"/>
      <c r="Y1428" s="64"/>
      <c r="Z1428" s="65"/>
      <c r="AA1428" s="63">
        <f>IF($A1428="-","-",ROUND(VLOOKUP($A1428+ROUND(LEFT(AA$1419,1)/24,5),'[1]ОАО "АТС"'!$A$57:$F$800,4,FALSE),2))</f>
        <v>0</v>
      </c>
      <c r="AB1428" s="64"/>
      <c r="AC1428" s="64"/>
      <c r="AD1428" s="64"/>
      <c r="AE1428" s="64"/>
      <c r="AF1428" s="65"/>
      <c r="AG1428" s="63">
        <f>IF($A1428="-","-",ROUND(VLOOKUP($A1428+ROUND(LEFT(AG$1419,1)/24,5),'[1]ОАО "АТС"'!$A$57:$F$800,4,FALSE),2))</f>
        <v>0</v>
      </c>
      <c r="AH1428" s="64"/>
      <c r="AI1428" s="64"/>
      <c r="AJ1428" s="64"/>
      <c r="AK1428" s="64"/>
      <c r="AL1428" s="65"/>
      <c r="AM1428" s="63">
        <f>IF($A1428="-","-",ROUND(VLOOKUP($A1428+ROUND(LEFT(AM$1419,1)/24,5),'[1]ОАО "АТС"'!$A$57:$F$800,4,FALSE),2))</f>
        <v>0</v>
      </c>
      <c r="AN1428" s="64"/>
      <c r="AO1428" s="64"/>
      <c r="AP1428" s="64"/>
      <c r="AQ1428" s="64"/>
      <c r="AR1428" s="65"/>
      <c r="AS1428" s="63">
        <f>IF($A1428="-","-",ROUND(VLOOKUP($A1428+ROUND(LEFT(AS$1419,1)/24,5),'[1]ОАО "АТС"'!$A$57:$F$800,4,FALSE),2))</f>
        <v>0</v>
      </c>
      <c r="AT1428" s="64"/>
      <c r="AU1428" s="64"/>
      <c r="AV1428" s="64"/>
      <c r="AW1428" s="64"/>
      <c r="AX1428" s="65"/>
      <c r="AY1428" s="63">
        <f>IF($A1428="-","-",ROUND(VLOOKUP($A1428+ROUND(LEFT(AY$1419,1)/24,5),'[1]ОАО "АТС"'!$A$57:$F$800,4,FALSE),2))</f>
        <v>0</v>
      </c>
      <c r="AZ1428" s="64"/>
      <c r="BA1428" s="64"/>
      <c r="BB1428" s="64"/>
      <c r="BC1428" s="64"/>
      <c r="BD1428" s="65"/>
      <c r="BE1428" s="63">
        <f>IF($A1428="-","-",ROUND(VLOOKUP($A1428+ROUND(LEFT(BE$1419,1)/24,5),'[1]ОАО "АТС"'!$A$57:$F$800,4,FALSE),2))</f>
        <v>0</v>
      </c>
      <c r="BF1428" s="64"/>
      <c r="BG1428" s="64"/>
      <c r="BH1428" s="64"/>
      <c r="BI1428" s="64"/>
      <c r="BJ1428" s="65"/>
      <c r="BK1428" s="63">
        <f>IF($A1428="-","-",ROUND(VLOOKUP($A1428+ROUND(LEFT(BK$1419,1)/24,5),'[1]ОАО "АТС"'!$A$57:$F$800,4,FALSE),2))</f>
        <v>0</v>
      </c>
      <c r="BL1428" s="64"/>
      <c r="BM1428" s="64"/>
      <c r="BN1428" s="64"/>
      <c r="BO1428" s="64"/>
      <c r="BP1428" s="65"/>
      <c r="BQ1428" s="63">
        <f>IF($A1428="-","-",ROUND(VLOOKUP($A1428+ROUND(LEFT(BQ$1419,2)/24,5),'[1]ОАО "АТС"'!$A$57:$F$800,4,FALSE),2))</f>
        <v>0</v>
      </c>
      <c r="BR1428" s="64"/>
      <c r="BS1428" s="64"/>
      <c r="BT1428" s="64"/>
      <c r="BU1428" s="64"/>
      <c r="BV1428" s="65"/>
      <c r="BW1428" s="63">
        <f>IF($A1428="-","-",ROUND(VLOOKUP($A1428+ROUND(LEFT(BW$1419,2)/24,5),'[1]ОАО "АТС"'!$A$57:$F$800,4,FALSE),2))</f>
        <v>0</v>
      </c>
      <c r="BX1428" s="64"/>
      <c r="BY1428" s="64"/>
      <c r="BZ1428" s="64"/>
      <c r="CA1428" s="64"/>
      <c r="CB1428" s="65"/>
      <c r="CC1428" s="63">
        <f>IF($A1428="-","-",ROUND(VLOOKUP($A1428+ROUND(LEFT(CC$1419,2)/24,5),'[1]ОАО "АТС"'!$A$57:$F$800,4,FALSE),2))</f>
        <v>0</v>
      </c>
      <c r="CD1428" s="64"/>
      <c r="CE1428" s="64"/>
      <c r="CF1428" s="64"/>
      <c r="CG1428" s="64"/>
      <c r="CH1428" s="65"/>
      <c r="CI1428" s="63">
        <f>IF($A1428="-","-",ROUND(VLOOKUP($A1428+ROUND(LEFT(CI$1419,2)/24,5),'[1]ОАО "АТС"'!$A$57:$F$800,4,FALSE),2))</f>
        <v>0</v>
      </c>
      <c r="CJ1428" s="64"/>
      <c r="CK1428" s="64"/>
      <c r="CL1428" s="64"/>
      <c r="CM1428" s="64"/>
      <c r="CN1428" s="65"/>
      <c r="CO1428" s="63">
        <f>IF($A1428="-","-",ROUND(VLOOKUP($A1428+ROUND(LEFT(CO$1419,2)/24,5),'[1]ОАО "АТС"'!$A$57:$F$800,4,FALSE),2))</f>
        <v>0</v>
      </c>
      <c r="CP1428" s="64"/>
      <c r="CQ1428" s="64"/>
      <c r="CR1428" s="64"/>
      <c r="CS1428" s="64"/>
      <c r="CT1428" s="65"/>
      <c r="CU1428" s="63">
        <f>IF($A1428="-","-",ROUND(VLOOKUP($A1428+ROUND(LEFT(CU$1419,2)/24,5),'[1]ОАО "АТС"'!$A$57:$F$800,4,FALSE),2))</f>
        <v>0</v>
      </c>
      <c r="CV1428" s="64"/>
      <c r="CW1428" s="64"/>
      <c r="CX1428" s="64"/>
      <c r="CY1428" s="64"/>
      <c r="CZ1428" s="65"/>
      <c r="DA1428" s="63">
        <f>IF($A1428="-","-",ROUND(VLOOKUP($A1428+ROUND(LEFT(DA$1419,2)/24,5),'[1]ОАО "АТС"'!$A$57:$F$800,4,FALSE),2))</f>
        <v>0</v>
      </c>
      <c r="DB1428" s="64"/>
      <c r="DC1428" s="64"/>
      <c r="DD1428" s="64"/>
      <c r="DE1428" s="64"/>
      <c r="DF1428" s="65"/>
      <c r="DG1428" s="63">
        <f>IF($A1428="-","-",ROUND(VLOOKUP($A1428+ROUND(LEFT(DG$1419,2)/24,5),'[1]ОАО "АТС"'!$A$57:$F$800,4,FALSE),2))</f>
        <v>0</v>
      </c>
      <c r="DH1428" s="64"/>
      <c r="DI1428" s="64"/>
      <c r="DJ1428" s="64"/>
      <c r="DK1428" s="64"/>
      <c r="DL1428" s="65"/>
      <c r="DM1428" s="63">
        <f>IF($A1428="-","-",ROUND(VLOOKUP($A1428+ROUND(LEFT(DM$1419,2)/24,5),'[1]ОАО "АТС"'!$A$57:$F$800,4,FALSE),2))</f>
        <v>0</v>
      </c>
      <c r="DN1428" s="64"/>
      <c r="DO1428" s="64"/>
      <c r="DP1428" s="64"/>
      <c r="DQ1428" s="64"/>
      <c r="DR1428" s="65"/>
      <c r="DS1428" s="63">
        <f>IF($A1428="-","-",ROUND(VLOOKUP($A1428+ROUND(LEFT(DS$1419,2)/24,5),'[1]ОАО "АТС"'!$A$57:$F$800,4,FALSE),2))</f>
        <v>0</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45726</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0</v>
      </c>
      <c r="P1429" s="64"/>
      <c r="Q1429" s="64"/>
      <c r="R1429" s="64"/>
      <c r="S1429" s="64"/>
      <c r="T1429" s="65"/>
      <c r="U1429" s="63">
        <f>IF($A1429="-","-",ROUND(VLOOKUP($A1429+ROUND(LEFT(U$1419,1)/24,5),'[1]ОАО "АТС"'!$A$57:$F$800,4,FALSE),2))</f>
        <v>0</v>
      </c>
      <c r="V1429" s="64"/>
      <c r="W1429" s="64"/>
      <c r="X1429" s="64"/>
      <c r="Y1429" s="64"/>
      <c r="Z1429" s="65"/>
      <c r="AA1429" s="63">
        <f>IF($A1429="-","-",ROUND(VLOOKUP($A1429+ROUND(LEFT(AA$1419,1)/24,5),'[1]ОАО "АТС"'!$A$57:$F$800,4,FALSE),2))</f>
        <v>0</v>
      </c>
      <c r="AB1429" s="64"/>
      <c r="AC1429" s="64"/>
      <c r="AD1429" s="64"/>
      <c r="AE1429" s="64"/>
      <c r="AF1429" s="65"/>
      <c r="AG1429" s="63">
        <f>IF($A1429="-","-",ROUND(VLOOKUP($A1429+ROUND(LEFT(AG$1419,1)/24,5),'[1]ОАО "АТС"'!$A$57:$F$800,4,FALSE),2))</f>
        <v>0</v>
      </c>
      <c r="AH1429" s="64"/>
      <c r="AI1429" s="64"/>
      <c r="AJ1429" s="64"/>
      <c r="AK1429" s="64"/>
      <c r="AL1429" s="65"/>
      <c r="AM1429" s="63">
        <f>IF($A1429="-","-",ROUND(VLOOKUP($A1429+ROUND(LEFT(AM$1419,1)/24,5),'[1]ОАО "АТС"'!$A$57:$F$800,4,FALSE),2))</f>
        <v>0</v>
      </c>
      <c r="AN1429" s="64"/>
      <c r="AO1429" s="64"/>
      <c r="AP1429" s="64"/>
      <c r="AQ1429" s="64"/>
      <c r="AR1429" s="65"/>
      <c r="AS1429" s="63">
        <f>IF($A1429="-","-",ROUND(VLOOKUP($A1429+ROUND(LEFT(AS$1419,1)/24,5),'[1]ОАО "АТС"'!$A$57:$F$800,4,FALSE),2))</f>
        <v>0</v>
      </c>
      <c r="AT1429" s="64"/>
      <c r="AU1429" s="64"/>
      <c r="AV1429" s="64"/>
      <c r="AW1429" s="64"/>
      <c r="AX1429" s="65"/>
      <c r="AY1429" s="63">
        <f>IF($A1429="-","-",ROUND(VLOOKUP($A1429+ROUND(LEFT(AY$1419,1)/24,5),'[1]ОАО "АТС"'!$A$57:$F$800,4,FALSE),2))</f>
        <v>0</v>
      </c>
      <c r="AZ1429" s="64"/>
      <c r="BA1429" s="64"/>
      <c r="BB1429" s="64"/>
      <c r="BC1429" s="64"/>
      <c r="BD1429" s="65"/>
      <c r="BE1429" s="63">
        <f>IF($A1429="-","-",ROUND(VLOOKUP($A1429+ROUND(LEFT(BE$1419,1)/24,5),'[1]ОАО "АТС"'!$A$57:$F$800,4,FALSE),2))</f>
        <v>0</v>
      </c>
      <c r="BF1429" s="64"/>
      <c r="BG1429" s="64"/>
      <c r="BH1429" s="64"/>
      <c r="BI1429" s="64"/>
      <c r="BJ1429" s="65"/>
      <c r="BK1429" s="63">
        <f>IF($A1429="-","-",ROUND(VLOOKUP($A1429+ROUND(LEFT(BK$1419,1)/24,5),'[1]ОАО "АТС"'!$A$57:$F$800,4,FALSE),2))</f>
        <v>0</v>
      </c>
      <c r="BL1429" s="64"/>
      <c r="BM1429" s="64"/>
      <c r="BN1429" s="64"/>
      <c r="BO1429" s="64"/>
      <c r="BP1429" s="65"/>
      <c r="BQ1429" s="63">
        <f>IF($A1429="-","-",ROUND(VLOOKUP($A1429+ROUND(LEFT(BQ$1419,2)/24,5),'[1]ОАО "АТС"'!$A$57:$F$800,4,FALSE),2))</f>
        <v>0</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0</v>
      </c>
      <c r="CJ1429" s="64"/>
      <c r="CK1429" s="64"/>
      <c r="CL1429" s="64"/>
      <c r="CM1429" s="64"/>
      <c r="CN1429" s="65"/>
      <c r="CO1429" s="63">
        <f>IF($A1429="-","-",ROUND(VLOOKUP($A1429+ROUND(LEFT(CO$1419,2)/24,5),'[1]ОАО "АТС"'!$A$57:$F$800,4,FALSE),2))</f>
        <v>0</v>
      </c>
      <c r="CP1429" s="64"/>
      <c r="CQ1429" s="64"/>
      <c r="CR1429" s="64"/>
      <c r="CS1429" s="64"/>
      <c r="CT1429" s="65"/>
      <c r="CU1429" s="63">
        <f>IF($A1429="-","-",ROUND(VLOOKUP($A1429+ROUND(LEFT(CU$1419,2)/24,5),'[1]ОАО "АТС"'!$A$57:$F$800,4,FALSE),2))</f>
        <v>0</v>
      </c>
      <c r="CV1429" s="64"/>
      <c r="CW1429" s="64"/>
      <c r="CX1429" s="64"/>
      <c r="CY1429" s="64"/>
      <c r="CZ1429" s="65"/>
      <c r="DA1429" s="63">
        <f>IF($A1429="-","-",ROUND(VLOOKUP($A1429+ROUND(LEFT(DA$1419,2)/24,5),'[1]ОАО "АТС"'!$A$57:$F$800,4,FALSE),2))</f>
        <v>0</v>
      </c>
      <c r="DB1429" s="64"/>
      <c r="DC1429" s="64"/>
      <c r="DD1429" s="64"/>
      <c r="DE1429" s="64"/>
      <c r="DF1429" s="65"/>
      <c r="DG1429" s="63">
        <f>IF($A1429="-","-",ROUND(VLOOKUP($A1429+ROUND(LEFT(DG$1419,2)/24,5),'[1]ОАО "АТС"'!$A$57:$F$800,4,FALSE),2))</f>
        <v>0</v>
      </c>
      <c r="DH1429" s="64"/>
      <c r="DI1429" s="64"/>
      <c r="DJ1429" s="64"/>
      <c r="DK1429" s="64"/>
      <c r="DL1429" s="65"/>
      <c r="DM1429" s="63">
        <f>IF($A1429="-","-",ROUND(VLOOKUP($A1429+ROUND(LEFT(DM$1419,2)/24,5),'[1]ОАО "АТС"'!$A$57:$F$800,4,FALSE),2))</f>
        <v>0</v>
      </c>
      <c r="DN1429" s="64"/>
      <c r="DO1429" s="64"/>
      <c r="DP1429" s="64"/>
      <c r="DQ1429" s="64"/>
      <c r="DR1429" s="65"/>
      <c r="DS1429" s="63">
        <f>IF($A1429="-","-",ROUND(VLOOKUP($A1429+ROUND(LEFT(DS$1419,2)/24,5),'[1]ОАО "АТС"'!$A$57:$F$800,4,FALSE),2))</f>
        <v>0</v>
      </c>
      <c r="DT1429" s="64"/>
      <c r="DU1429" s="64"/>
      <c r="DV1429" s="64"/>
      <c r="DW1429" s="64"/>
      <c r="DX1429" s="65"/>
      <c r="DY1429" s="63">
        <f>IF($A1429="-","-",ROUND(VLOOKUP($A1429+ROUND(LEFT(DY$1419,2)/24,5),'[1]ОАО "АТС"'!$A$57:$F$800,4,FALSE),2))</f>
        <v>0</v>
      </c>
      <c r="DZ1429" s="64"/>
      <c r="EA1429" s="64"/>
      <c r="EB1429" s="64"/>
      <c r="EC1429" s="64"/>
      <c r="ED1429" s="65"/>
      <c r="EE1429" s="63">
        <f>IF($A1429="-","-",ROUND(VLOOKUP($A1429+ROUND(LEFT(EE$1419,2)/24,5),'[1]ОАО "АТС"'!$A$57:$F$800,4,FALSE),2))</f>
        <v>0</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45727</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0</v>
      </c>
      <c r="P1430" s="64"/>
      <c r="Q1430" s="64"/>
      <c r="R1430" s="64"/>
      <c r="S1430" s="64"/>
      <c r="T1430" s="65"/>
      <c r="U1430" s="63">
        <f>IF($A1430="-","-",ROUND(VLOOKUP($A1430+ROUND(LEFT(U$1419,1)/24,5),'[1]ОАО "АТС"'!$A$57:$F$800,4,FALSE),2))</f>
        <v>0</v>
      </c>
      <c r="V1430" s="64"/>
      <c r="W1430" s="64"/>
      <c r="X1430" s="64"/>
      <c r="Y1430" s="64"/>
      <c r="Z1430" s="65"/>
      <c r="AA1430" s="63">
        <f>IF($A1430="-","-",ROUND(VLOOKUP($A1430+ROUND(LEFT(AA$1419,1)/24,5),'[1]ОАО "АТС"'!$A$57:$F$800,4,FALSE),2))</f>
        <v>0</v>
      </c>
      <c r="AB1430" s="64"/>
      <c r="AC1430" s="64"/>
      <c r="AD1430" s="64"/>
      <c r="AE1430" s="64"/>
      <c r="AF1430" s="65"/>
      <c r="AG1430" s="63">
        <f>IF($A1430="-","-",ROUND(VLOOKUP($A1430+ROUND(LEFT(AG$1419,1)/24,5),'[1]ОАО "АТС"'!$A$57:$F$800,4,FALSE),2))</f>
        <v>0</v>
      </c>
      <c r="AH1430" s="64"/>
      <c r="AI1430" s="64"/>
      <c r="AJ1430" s="64"/>
      <c r="AK1430" s="64"/>
      <c r="AL1430" s="65"/>
      <c r="AM1430" s="63">
        <f>IF($A1430="-","-",ROUND(VLOOKUP($A1430+ROUND(LEFT(AM$1419,1)/24,5),'[1]ОАО "АТС"'!$A$57:$F$800,4,FALSE),2))</f>
        <v>0</v>
      </c>
      <c r="AN1430" s="64"/>
      <c r="AO1430" s="64"/>
      <c r="AP1430" s="64"/>
      <c r="AQ1430" s="64"/>
      <c r="AR1430" s="65"/>
      <c r="AS1430" s="63">
        <f>IF($A1430="-","-",ROUND(VLOOKUP($A1430+ROUND(LEFT(AS$1419,1)/24,5),'[1]ОАО "АТС"'!$A$57:$F$800,4,FALSE),2))</f>
        <v>0</v>
      </c>
      <c r="AT1430" s="64"/>
      <c r="AU1430" s="64"/>
      <c r="AV1430" s="64"/>
      <c r="AW1430" s="64"/>
      <c r="AX1430" s="65"/>
      <c r="AY1430" s="63">
        <f>IF($A1430="-","-",ROUND(VLOOKUP($A1430+ROUND(LEFT(AY$1419,1)/24,5),'[1]ОАО "АТС"'!$A$57:$F$800,4,FALSE),2))</f>
        <v>0</v>
      </c>
      <c r="AZ1430" s="64"/>
      <c r="BA1430" s="64"/>
      <c r="BB1430" s="64"/>
      <c r="BC1430" s="64"/>
      <c r="BD1430" s="65"/>
      <c r="BE1430" s="63">
        <f>IF($A1430="-","-",ROUND(VLOOKUP($A1430+ROUND(LEFT(BE$1419,1)/24,5),'[1]ОАО "АТС"'!$A$57:$F$800,4,FALSE),2))</f>
        <v>0</v>
      </c>
      <c r="BF1430" s="64"/>
      <c r="BG1430" s="64"/>
      <c r="BH1430" s="64"/>
      <c r="BI1430" s="64"/>
      <c r="BJ1430" s="65"/>
      <c r="BK1430" s="63">
        <f>IF($A1430="-","-",ROUND(VLOOKUP($A1430+ROUND(LEFT(BK$1419,1)/24,5),'[1]ОАО "АТС"'!$A$57:$F$800,4,FALSE),2))</f>
        <v>0</v>
      </c>
      <c r="BL1430" s="64"/>
      <c r="BM1430" s="64"/>
      <c r="BN1430" s="64"/>
      <c r="BO1430" s="64"/>
      <c r="BP1430" s="65"/>
      <c r="BQ1430" s="63">
        <f>IF($A1430="-","-",ROUND(VLOOKUP($A1430+ROUND(LEFT(BQ$1419,2)/24,5),'[1]ОАО "АТС"'!$A$57:$F$800,4,FALSE),2))</f>
        <v>0</v>
      </c>
      <c r="BR1430" s="64"/>
      <c r="BS1430" s="64"/>
      <c r="BT1430" s="64"/>
      <c r="BU1430" s="64"/>
      <c r="BV1430" s="65"/>
      <c r="BW1430" s="63">
        <f>IF($A1430="-","-",ROUND(VLOOKUP($A1430+ROUND(LEFT(BW$1419,2)/24,5),'[1]ОАО "АТС"'!$A$57:$F$800,4,FALSE),2))</f>
        <v>0</v>
      </c>
      <c r="BX1430" s="64"/>
      <c r="BY1430" s="64"/>
      <c r="BZ1430" s="64"/>
      <c r="CA1430" s="64"/>
      <c r="CB1430" s="65"/>
      <c r="CC1430" s="63">
        <f>IF($A1430="-","-",ROUND(VLOOKUP($A1430+ROUND(LEFT(CC$1419,2)/24,5),'[1]ОАО "АТС"'!$A$57:$F$800,4,FALSE),2))</f>
        <v>0</v>
      </c>
      <c r="CD1430" s="64"/>
      <c r="CE1430" s="64"/>
      <c r="CF1430" s="64"/>
      <c r="CG1430" s="64"/>
      <c r="CH1430" s="65"/>
      <c r="CI1430" s="63">
        <f>IF($A1430="-","-",ROUND(VLOOKUP($A1430+ROUND(LEFT(CI$1419,2)/24,5),'[1]ОАО "АТС"'!$A$57:$F$800,4,FALSE),2))</f>
        <v>0</v>
      </c>
      <c r="CJ1430" s="64"/>
      <c r="CK1430" s="64"/>
      <c r="CL1430" s="64"/>
      <c r="CM1430" s="64"/>
      <c r="CN1430" s="65"/>
      <c r="CO1430" s="63">
        <f>IF($A1430="-","-",ROUND(VLOOKUP($A1430+ROUND(LEFT(CO$1419,2)/24,5),'[1]ОАО "АТС"'!$A$57:$F$800,4,FALSE),2))</f>
        <v>0</v>
      </c>
      <c r="CP1430" s="64"/>
      <c r="CQ1430" s="64"/>
      <c r="CR1430" s="64"/>
      <c r="CS1430" s="64"/>
      <c r="CT1430" s="65"/>
      <c r="CU1430" s="63">
        <f>IF($A1430="-","-",ROUND(VLOOKUP($A1430+ROUND(LEFT(CU$1419,2)/24,5),'[1]ОАО "АТС"'!$A$57:$F$800,4,FALSE),2))</f>
        <v>0</v>
      </c>
      <c r="CV1430" s="64"/>
      <c r="CW1430" s="64"/>
      <c r="CX1430" s="64"/>
      <c r="CY1430" s="64"/>
      <c r="CZ1430" s="65"/>
      <c r="DA1430" s="63">
        <f>IF($A1430="-","-",ROUND(VLOOKUP($A1430+ROUND(LEFT(DA$1419,2)/24,5),'[1]ОАО "АТС"'!$A$57:$F$800,4,FALSE),2))</f>
        <v>0</v>
      </c>
      <c r="DB1430" s="64"/>
      <c r="DC1430" s="64"/>
      <c r="DD1430" s="64"/>
      <c r="DE1430" s="64"/>
      <c r="DF1430" s="65"/>
      <c r="DG1430" s="63">
        <f>IF($A1430="-","-",ROUND(VLOOKUP($A1430+ROUND(LEFT(DG$1419,2)/24,5),'[1]ОАО "АТС"'!$A$57:$F$800,4,FALSE),2))</f>
        <v>0</v>
      </c>
      <c r="DH1430" s="64"/>
      <c r="DI1430" s="64"/>
      <c r="DJ1430" s="64"/>
      <c r="DK1430" s="64"/>
      <c r="DL1430" s="65"/>
      <c r="DM1430" s="63">
        <f>IF($A1430="-","-",ROUND(VLOOKUP($A1430+ROUND(LEFT(DM$1419,2)/24,5),'[1]ОАО "АТС"'!$A$57:$F$800,4,FALSE),2))</f>
        <v>0</v>
      </c>
      <c r="DN1430" s="64"/>
      <c r="DO1430" s="64"/>
      <c r="DP1430" s="64"/>
      <c r="DQ1430" s="64"/>
      <c r="DR1430" s="65"/>
      <c r="DS1430" s="63">
        <f>IF($A1430="-","-",ROUND(VLOOKUP($A1430+ROUND(LEFT(DS$1419,2)/24,5),'[1]ОАО "АТС"'!$A$57:$F$800,4,FALSE),2))</f>
        <v>0</v>
      </c>
      <c r="DT1430" s="64"/>
      <c r="DU1430" s="64"/>
      <c r="DV1430" s="64"/>
      <c r="DW1430" s="64"/>
      <c r="DX1430" s="65"/>
      <c r="DY1430" s="63">
        <f>IF($A1430="-","-",ROUND(VLOOKUP($A1430+ROUND(LEFT(DY$1419,2)/24,5),'[1]ОАО "АТС"'!$A$57:$F$800,4,FALSE),2))</f>
        <v>0</v>
      </c>
      <c r="DZ1430" s="64"/>
      <c r="EA1430" s="64"/>
      <c r="EB1430" s="64"/>
      <c r="EC1430" s="64"/>
      <c r="ED1430" s="65"/>
      <c r="EE1430" s="63">
        <f>IF($A1430="-","-",ROUND(VLOOKUP($A1430+ROUND(LEFT(EE$1419,2)/24,5),'[1]ОАО "АТС"'!$A$57:$F$800,4,FALSE),2))</f>
        <v>0</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0</v>
      </c>
      <c r="ER1430" s="64"/>
      <c r="ES1430" s="64"/>
      <c r="ET1430" s="64"/>
      <c r="EU1430" s="64"/>
      <c r="EV1430" s="65"/>
    </row>
    <row r="1431" spans="1:152" s="29" customFormat="1" ht="15.75" customHeight="1" x14ac:dyDescent="0.2">
      <c r="A1431" s="60">
        <f>$A$112</f>
        <v>45728</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28.02</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24.76</v>
      </c>
      <c r="AB1431" s="64"/>
      <c r="AC1431" s="64"/>
      <c r="AD1431" s="64"/>
      <c r="AE1431" s="64"/>
      <c r="AF1431" s="65"/>
      <c r="AG1431" s="63">
        <f>IF($A1431="-","-",ROUND(VLOOKUP($A1431+ROUND(LEFT(AG$1419,1)/24,5),'[1]ОАО "АТС"'!$A$57:$F$800,4,FALSE),2))</f>
        <v>145.72999999999999</v>
      </c>
      <c r="AH1431" s="64"/>
      <c r="AI1431" s="64"/>
      <c r="AJ1431" s="64"/>
      <c r="AK1431" s="64"/>
      <c r="AL1431" s="65"/>
      <c r="AM1431" s="63">
        <f>IF($A1431="-","-",ROUND(VLOOKUP($A1431+ROUND(LEFT(AM$1419,1)/24,5),'[1]ОАО "АТС"'!$A$57:$F$800,4,FALSE),2))</f>
        <v>234.62</v>
      </c>
      <c r="AN1431" s="64"/>
      <c r="AO1431" s="64"/>
      <c r="AP1431" s="64"/>
      <c r="AQ1431" s="64"/>
      <c r="AR1431" s="65"/>
      <c r="AS1431" s="63">
        <f>IF($A1431="-","-",ROUND(VLOOKUP($A1431+ROUND(LEFT(AS$1419,1)/24,5),'[1]ОАО "АТС"'!$A$57:$F$800,4,FALSE),2))</f>
        <v>230.77</v>
      </c>
      <c r="AT1431" s="64"/>
      <c r="AU1431" s="64"/>
      <c r="AV1431" s="64"/>
      <c r="AW1431" s="64"/>
      <c r="AX1431" s="65"/>
      <c r="AY1431" s="63">
        <f>IF($A1431="-","-",ROUND(VLOOKUP($A1431+ROUND(LEFT(AY$1419,1)/24,5),'[1]ОАО "АТС"'!$A$57:$F$800,4,FALSE),2))</f>
        <v>39.83</v>
      </c>
      <c r="AZ1431" s="64"/>
      <c r="BA1431" s="64"/>
      <c r="BB1431" s="64"/>
      <c r="BC1431" s="64"/>
      <c r="BD1431" s="65"/>
      <c r="BE1431" s="63">
        <f>IF($A1431="-","-",ROUND(VLOOKUP($A1431+ROUND(LEFT(BE$1419,1)/24,5),'[1]ОАО "АТС"'!$A$57:$F$800,4,FALSE),2))</f>
        <v>10.82</v>
      </c>
      <c r="BF1431" s="64"/>
      <c r="BG1431" s="64"/>
      <c r="BH1431" s="64"/>
      <c r="BI1431" s="64"/>
      <c r="BJ1431" s="65"/>
      <c r="BK1431" s="63">
        <f>IF($A1431="-","-",ROUND(VLOOKUP($A1431+ROUND(LEFT(BK$1419,1)/24,5),'[1]ОАО "АТС"'!$A$57:$F$800,4,FALSE),2))</f>
        <v>0</v>
      </c>
      <c r="BL1431" s="64"/>
      <c r="BM1431" s="64"/>
      <c r="BN1431" s="64"/>
      <c r="BO1431" s="64"/>
      <c r="BP1431" s="65"/>
      <c r="BQ1431" s="63">
        <f>IF($A1431="-","-",ROUND(VLOOKUP($A1431+ROUND(LEFT(BQ$1419,2)/24,5),'[1]ОАО "АТС"'!$A$57:$F$800,4,FALSE),2))</f>
        <v>0</v>
      </c>
      <c r="BR1431" s="64"/>
      <c r="BS1431" s="64"/>
      <c r="BT1431" s="64"/>
      <c r="BU1431" s="64"/>
      <c r="BV1431" s="65"/>
      <c r="BW1431" s="63">
        <f>IF($A1431="-","-",ROUND(VLOOKUP($A1431+ROUND(LEFT(BW$1419,2)/24,5),'[1]ОАО "АТС"'!$A$57:$F$800,4,FALSE),2))</f>
        <v>0</v>
      </c>
      <c r="BX1431" s="64"/>
      <c r="BY1431" s="64"/>
      <c r="BZ1431" s="64"/>
      <c r="CA1431" s="64"/>
      <c r="CB1431" s="65"/>
      <c r="CC1431" s="63">
        <f>IF($A1431="-","-",ROUND(VLOOKUP($A1431+ROUND(LEFT(CC$1419,2)/24,5),'[1]ОАО "АТС"'!$A$57:$F$800,4,FALSE),2))</f>
        <v>0</v>
      </c>
      <c r="CD1431" s="64"/>
      <c r="CE1431" s="64"/>
      <c r="CF1431" s="64"/>
      <c r="CG1431" s="64"/>
      <c r="CH1431" s="65"/>
      <c r="CI1431" s="63">
        <f>IF($A1431="-","-",ROUND(VLOOKUP($A1431+ROUND(LEFT(CI$1419,2)/24,5),'[1]ОАО "АТС"'!$A$57:$F$800,4,FALSE),2))</f>
        <v>0</v>
      </c>
      <c r="CJ1431" s="64"/>
      <c r="CK1431" s="64"/>
      <c r="CL1431" s="64"/>
      <c r="CM1431" s="64"/>
      <c r="CN1431" s="65"/>
      <c r="CO1431" s="63">
        <f>IF($A1431="-","-",ROUND(VLOOKUP($A1431+ROUND(LEFT(CO$1419,2)/24,5),'[1]ОАО "АТС"'!$A$57:$F$800,4,FALSE),2))</f>
        <v>0</v>
      </c>
      <c r="CP1431" s="64"/>
      <c r="CQ1431" s="64"/>
      <c r="CR1431" s="64"/>
      <c r="CS1431" s="64"/>
      <c r="CT1431" s="65"/>
      <c r="CU1431" s="63">
        <f>IF($A1431="-","-",ROUND(VLOOKUP($A1431+ROUND(LEFT(CU$1419,2)/24,5),'[1]ОАО "АТС"'!$A$57:$F$800,4,FALSE),2))</f>
        <v>0</v>
      </c>
      <c r="CV1431" s="64"/>
      <c r="CW1431" s="64"/>
      <c r="CX1431" s="64"/>
      <c r="CY1431" s="64"/>
      <c r="CZ1431" s="65"/>
      <c r="DA1431" s="63">
        <f>IF($A1431="-","-",ROUND(VLOOKUP($A1431+ROUND(LEFT(DA$1419,2)/24,5),'[1]ОАО "АТС"'!$A$57:$F$800,4,FALSE),2))</f>
        <v>0</v>
      </c>
      <c r="DB1431" s="64"/>
      <c r="DC1431" s="64"/>
      <c r="DD1431" s="64"/>
      <c r="DE1431" s="64"/>
      <c r="DF1431" s="65"/>
      <c r="DG1431" s="63">
        <f>IF($A1431="-","-",ROUND(VLOOKUP($A1431+ROUND(LEFT(DG$1419,2)/24,5),'[1]ОАО "АТС"'!$A$57:$F$800,4,FALSE),2))</f>
        <v>0</v>
      </c>
      <c r="DH1431" s="64"/>
      <c r="DI1431" s="64"/>
      <c r="DJ1431" s="64"/>
      <c r="DK1431" s="64"/>
      <c r="DL1431" s="65"/>
      <c r="DM1431" s="63">
        <f>IF($A1431="-","-",ROUND(VLOOKUP($A1431+ROUND(LEFT(DM$1419,2)/24,5),'[1]ОАО "АТС"'!$A$57:$F$800,4,FALSE),2))</f>
        <v>1.1499999999999999</v>
      </c>
      <c r="DN1431" s="64"/>
      <c r="DO1431" s="64"/>
      <c r="DP1431" s="64"/>
      <c r="DQ1431" s="64"/>
      <c r="DR1431" s="65"/>
      <c r="DS1431" s="63">
        <f>IF($A1431="-","-",ROUND(VLOOKUP($A1431+ROUND(LEFT(DS$1419,2)/24,5),'[1]ОАО "АТС"'!$A$57:$F$800,4,FALSE),2))</f>
        <v>0</v>
      </c>
      <c r="DT1431" s="64"/>
      <c r="DU1431" s="64"/>
      <c r="DV1431" s="64"/>
      <c r="DW1431" s="64"/>
      <c r="DX1431" s="65"/>
      <c r="DY1431" s="63">
        <f>IF($A1431="-","-",ROUND(VLOOKUP($A1431+ROUND(LEFT(DY$1419,2)/24,5),'[1]ОАО "АТС"'!$A$57:$F$800,4,FALSE),2))</f>
        <v>0</v>
      </c>
      <c r="DZ1431" s="64"/>
      <c r="EA1431" s="64"/>
      <c r="EB1431" s="64"/>
      <c r="EC1431" s="64"/>
      <c r="ED1431" s="65"/>
      <c r="EE1431" s="63">
        <f>IF($A1431="-","-",ROUND(VLOOKUP($A1431+ROUND(LEFT(EE$1419,2)/24,5),'[1]ОАО "АТС"'!$A$57:$F$800,4,FALSE),2))</f>
        <v>0</v>
      </c>
      <c r="EF1431" s="64"/>
      <c r="EG1431" s="64"/>
      <c r="EH1431" s="64"/>
      <c r="EI1431" s="64"/>
      <c r="EJ1431" s="65"/>
      <c r="EK1431" s="63">
        <f>IF($A1431="-","-",ROUND(VLOOKUP($A1431+ROUND(LEFT(EK$1419,2)/24,5),'[1]ОАО "АТС"'!$A$57:$F$800,4,FALSE),2))</f>
        <v>0</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45729</v>
      </c>
      <c r="B1432" s="61"/>
      <c r="C1432" s="61"/>
      <c r="D1432" s="61"/>
      <c r="E1432" s="61"/>
      <c r="F1432" s="61"/>
      <c r="G1432" s="61"/>
      <c r="H1432" s="62"/>
      <c r="I1432" s="63">
        <f>IF($A1432="-","-",ROUND(VLOOKUP($A1432+ROUND(LEFT(I$1419,1)/24,5),'[1]ОАО "АТС"'!$A$57:$F$800,4,FALSE),2))</f>
        <v>0</v>
      </c>
      <c r="J1432" s="64"/>
      <c r="K1432" s="64"/>
      <c r="L1432" s="64"/>
      <c r="M1432" s="64"/>
      <c r="N1432" s="65"/>
      <c r="O1432" s="63">
        <f>IF($A1432="-","-",ROUND(VLOOKUP($A1432+ROUND(LEFT(O$1419,1)/24,5),'[1]ОАО "АТС"'!$A$57:$F$800,4,FALSE),2))</f>
        <v>0</v>
      </c>
      <c r="P1432" s="64"/>
      <c r="Q1432" s="64"/>
      <c r="R1432" s="64"/>
      <c r="S1432" s="64"/>
      <c r="T1432" s="65"/>
      <c r="U1432" s="63">
        <f>IF($A1432="-","-",ROUND(VLOOKUP($A1432+ROUND(LEFT(U$1419,1)/24,5),'[1]ОАО "АТС"'!$A$57:$F$800,4,FALSE),2))</f>
        <v>0</v>
      </c>
      <c r="V1432" s="64"/>
      <c r="W1432" s="64"/>
      <c r="X1432" s="64"/>
      <c r="Y1432" s="64"/>
      <c r="Z1432" s="65"/>
      <c r="AA1432" s="63">
        <f>IF($A1432="-","-",ROUND(VLOOKUP($A1432+ROUND(LEFT(AA$1419,1)/24,5),'[1]ОАО "АТС"'!$A$57:$F$800,4,FALSE),2))</f>
        <v>0.04</v>
      </c>
      <c r="AB1432" s="64"/>
      <c r="AC1432" s="64"/>
      <c r="AD1432" s="64"/>
      <c r="AE1432" s="64"/>
      <c r="AF1432" s="65"/>
      <c r="AG1432" s="63">
        <f>IF($A1432="-","-",ROUND(VLOOKUP($A1432+ROUND(LEFT(AG$1419,1)/24,5),'[1]ОАО "АТС"'!$A$57:$F$800,4,FALSE),2))</f>
        <v>31.47</v>
      </c>
      <c r="AH1432" s="64"/>
      <c r="AI1432" s="64"/>
      <c r="AJ1432" s="64"/>
      <c r="AK1432" s="64"/>
      <c r="AL1432" s="65"/>
      <c r="AM1432" s="63">
        <f>IF($A1432="-","-",ROUND(VLOOKUP($A1432+ROUND(LEFT(AM$1419,1)/24,5),'[1]ОАО "АТС"'!$A$57:$F$800,4,FALSE),2))</f>
        <v>190.48</v>
      </c>
      <c r="AN1432" s="64"/>
      <c r="AO1432" s="64"/>
      <c r="AP1432" s="64"/>
      <c r="AQ1432" s="64"/>
      <c r="AR1432" s="65"/>
      <c r="AS1432" s="63">
        <f>IF($A1432="-","-",ROUND(VLOOKUP($A1432+ROUND(LEFT(AS$1419,1)/24,5),'[1]ОАО "АТС"'!$A$57:$F$800,4,FALSE),2))</f>
        <v>121.88</v>
      </c>
      <c r="AT1432" s="64"/>
      <c r="AU1432" s="64"/>
      <c r="AV1432" s="64"/>
      <c r="AW1432" s="64"/>
      <c r="AX1432" s="65"/>
      <c r="AY1432" s="63">
        <f>IF($A1432="-","-",ROUND(VLOOKUP($A1432+ROUND(LEFT(AY$1419,1)/24,5),'[1]ОАО "АТС"'!$A$57:$F$800,4,FALSE),2))</f>
        <v>122.14</v>
      </c>
      <c r="AZ1432" s="64"/>
      <c r="BA1432" s="64"/>
      <c r="BB1432" s="64"/>
      <c r="BC1432" s="64"/>
      <c r="BD1432" s="65"/>
      <c r="BE1432" s="63">
        <f>IF($A1432="-","-",ROUND(VLOOKUP($A1432+ROUND(LEFT(BE$1419,1)/24,5),'[1]ОАО "АТС"'!$A$57:$F$800,4,FALSE),2))</f>
        <v>0</v>
      </c>
      <c r="BF1432" s="64"/>
      <c r="BG1432" s="64"/>
      <c r="BH1432" s="64"/>
      <c r="BI1432" s="64"/>
      <c r="BJ1432" s="65"/>
      <c r="BK1432" s="63">
        <f>IF($A1432="-","-",ROUND(VLOOKUP($A1432+ROUND(LEFT(BK$1419,1)/24,5),'[1]ОАО "АТС"'!$A$57:$F$800,4,FALSE),2))</f>
        <v>19.649999999999999</v>
      </c>
      <c r="BL1432" s="64"/>
      <c r="BM1432" s="64"/>
      <c r="BN1432" s="64"/>
      <c r="BO1432" s="64"/>
      <c r="BP1432" s="65"/>
      <c r="BQ1432" s="63">
        <f>IF($A1432="-","-",ROUND(VLOOKUP($A1432+ROUND(LEFT(BQ$1419,2)/24,5),'[1]ОАО "АТС"'!$A$57:$F$800,4,FALSE),2))</f>
        <v>0</v>
      </c>
      <c r="BR1432" s="64"/>
      <c r="BS1432" s="64"/>
      <c r="BT1432" s="64"/>
      <c r="BU1432" s="64"/>
      <c r="BV1432" s="65"/>
      <c r="BW1432" s="63">
        <f>IF($A1432="-","-",ROUND(VLOOKUP($A1432+ROUND(LEFT(BW$1419,2)/24,5),'[1]ОАО "АТС"'!$A$57:$F$800,4,FALSE),2))</f>
        <v>0</v>
      </c>
      <c r="BX1432" s="64"/>
      <c r="BY1432" s="64"/>
      <c r="BZ1432" s="64"/>
      <c r="CA1432" s="64"/>
      <c r="CB1432" s="65"/>
      <c r="CC1432" s="63">
        <f>IF($A1432="-","-",ROUND(VLOOKUP($A1432+ROUND(LEFT(CC$1419,2)/24,5),'[1]ОАО "АТС"'!$A$57:$F$800,4,FALSE),2))</f>
        <v>0</v>
      </c>
      <c r="CD1432" s="64"/>
      <c r="CE1432" s="64"/>
      <c r="CF1432" s="64"/>
      <c r="CG1432" s="64"/>
      <c r="CH1432" s="65"/>
      <c r="CI1432" s="63">
        <f>IF($A1432="-","-",ROUND(VLOOKUP($A1432+ROUND(LEFT(CI$1419,2)/24,5),'[1]ОАО "АТС"'!$A$57:$F$800,4,FALSE),2))</f>
        <v>0</v>
      </c>
      <c r="CJ1432" s="64"/>
      <c r="CK1432" s="64"/>
      <c r="CL1432" s="64"/>
      <c r="CM1432" s="64"/>
      <c r="CN1432" s="65"/>
      <c r="CO1432" s="63">
        <f>IF($A1432="-","-",ROUND(VLOOKUP($A1432+ROUND(LEFT(CO$1419,2)/24,5),'[1]ОАО "АТС"'!$A$57:$F$800,4,FALSE),2))</f>
        <v>0</v>
      </c>
      <c r="CP1432" s="64"/>
      <c r="CQ1432" s="64"/>
      <c r="CR1432" s="64"/>
      <c r="CS1432" s="64"/>
      <c r="CT1432" s="65"/>
      <c r="CU1432" s="63">
        <f>IF($A1432="-","-",ROUND(VLOOKUP($A1432+ROUND(LEFT(CU$1419,2)/24,5),'[1]ОАО "АТС"'!$A$57:$F$800,4,FALSE),2))</f>
        <v>0</v>
      </c>
      <c r="CV1432" s="64"/>
      <c r="CW1432" s="64"/>
      <c r="CX1432" s="64"/>
      <c r="CY1432" s="64"/>
      <c r="CZ1432" s="65"/>
      <c r="DA1432" s="63">
        <f>IF($A1432="-","-",ROUND(VLOOKUP($A1432+ROUND(LEFT(DA$1419,2)/24,5),'[1]ОАО "АТС"'!$A$57:$F$800,4,FALSE),2))</f>
        <v>0</v>
      </c>
      <c r="DB1432" s="64"/>
      <c r="DC1432" s="64"/>
      <c r="DD1432" s="64"/>
      <c r="DE1432" s="64"/>
      <c r="DF1432" s="65"/>
      <c r="DG1432" s="63">
        <f>IF($A1432="-","-",ROUND(VLOOKUP($A1432+ROUND(LEFT(DG$1419,2)/24,5),'[1]ОАО "АТС"'!$A$57:$F$800,4,FALSE),2))</f>
        <v>0</v>
      </c>
      <c r="DH1432" s="64"/>
      <c r="DI1432" s="64"/>
      <c r="DJ1432" s="64"/>
      <c r="DK1432" s="64"/>
      <c r="DL1432" s="65"/>
      <c r="DM1432" s="63">
        <f>IF($A1432="-","-",ROUND(VLOOKUP($A1432+ROUND(LEFT(DM$1419,2)/24,5),'[1]ОАО "АТС"'!$A$57:$F$800,4,FALSE),2))</f>
        <v>0</v>
      </c>
      <c r="DN1432" s="64"/>
      <c r="DO1432" s="64"/>
      <c r="DP1432" s="64"/>
      <c r="DQ1432" s="64"/>
      <c r="DR1432" s="65"/>
      <c r="DS1432" s="63">
        <f>IF($A1432="-","-",ROUND(VLOOKUP($A1432+ROUND(LEFT(DS$1419,2)/24,5),'[1]ОАО "АТС"'!$A$57:$F$800,4,FALSE),2))</f>
        <v>0</v>
      </c>
      <c r="DT1432" s="64"/>
      <c r="DU1432" s="64"/>
      <c r="DV1432" s="64"/>
      <c r="DW1432" s="64"/>
      <c r="DX1432" s="65"/>
      <c r="DY1432" s="63">
        <f>IF($A1432="-","-",ROUND(VLOOKUP($A1432+ROUND(LEFT(DY$1419,2)/24,5),'[1]ОАО "АТС"'!$A$57:$F$800,4,FALSE),2))</f>
        <v>0</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0</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45730</v>
      </c>
      <c r="B1433" s="61"/>
      <c r="C1433" s="61"/>
      <c r="D1433" s="61"/>
      <c r="E1433" s="61"/>
      <c r="F1433" s="61"/>
      <c r="G1433" s="61"/>
      <c r="H1433" s="62"/>
      <c r="I1433" s="63">
        <f>IF($A1433="-","-",ROUND(VLOOKUP($A1433+ROUND(LEFT(I$1419,1)/24,5),'[1]ОАО "АТС"'!$A$57:$F$800,4,FALSE),2))</f>
        <v>0</v>
      </c>
      <c r="J1433" s="64"/>
      <c r="K1433" s="64"/>
      <c r="L1433" s="64"/>
      <c r="M1433" s="64"/>
      <c r="N1433" s="65"/>
      <c r="O1433" s="63">
        <f>IF($A1433="-","-",ROUND(VLOOKUP($A1433+ROUND(LEFT(O$1419,1)/24,5),'[1]ОАО "АТС"'!$A$57:$F$800,4,FALSE),2))</f>
        <v>0</v>
      </c>
      <c r="P1433" s="64"/>
      <c r="Q1433" s="64"/>
      <c r="R1433" s="64"/>
      <c r="S1433" s="64"/>
      <c r="T1433" s="65"/>
      <c r="U1433" s="63">
        <f>IF($A1433="-","-",ROUND(VLOOKUP($A1433+ROUND(LEFT(U$1419,1)/24,5),'[1]ОАО "АТС"'!$A$57:$F$800,4,FALSE),2))</f>
        <v>0</v>
      </c>
      <c r="V1433" s="64"/>
      <c r="W1433" s="64"/>
      <c r="X1433" s="64"/>
      <c r="Y1433" s="64"/>
      <c r="Z1433" s="65"/>
      <c r="AA1433" s="63">
        <f>IF($A1433="-","-",ROUND(VLOOKUP($A1433+ROUND(LEFT(AA$1419,1)/24,5),'[1]ОАО "АТС"'!$A$57:$F$800,4,FALSE),2))</f>
        <v>4.34</v>
      </c>
      <c r="AB1433" s="64"/>
      <c r="AC1433" s="64"/>
      <c r="AD1433" s="64"/>
      <c r="AE1433" s="64"/>
      <c r="AF1433" s="65"/>
      <c r="AG1433" s="63">
        <f>IF($A1433="-","-",ROUND(VLOOKUP($A1433+ROUND(LEFT(AG$1419,1)/24,5),'[1]ОАО "АТС"'!$A$57:$F$800,4,FALSE),2))</f>
        <v>19.32</v>
      </c>
      <c r="AH1433" s="64"/>
      <c r="AI1433" s="64"/>
      <c r="AJ1433" s="64"/>
      <c r="AK1433" s="64"/>
      <c r="AL1433" s="65"/>
      <c r="AM1433" s="63">
        <f>IF($A1433="-","-",ROUND(VLOOKUP($A1433+ROUND(LEFT(AM$1419,1)/24,5),'[1]ОАО "АТС"'!$A$57:$F$800,4,FALSE),2))</f>
        <v>253.97</v>
      </c>
      <c r="AN1433" s="64"/>
      <c r="AO1433" s="64"/>
      <c r="AP1433" s="64"/>
      <c r="AQ1433" s="64"/>
      <c r="AR1433" s="65"/>
      <c r="AS1433" s="63">
        <f>IF($A1433="-","-",ROUND(VLOOKUP($A1433+ROUND(LEFT(AS$1419,1)/24,5),'[1]ОАО "АТС"'!$A$57:$F$800,4,FALSE),2))</f>
        <v>106.01</v>
      </c>
      <c r="AT1433" s="64"/>
      <c r="AU1433" s="64"/>
      <c r="AV1433" s="64"/>
      <c r="AW1433" s="64"/>
      <c r="AX1433" s="65"/>
      <c r="AY1433" s="63">
        <f>IF($A1433="-","-",ROUND(VLOOKUP($A1433+ROUND(LEFT(AY$1419,1)/24,5),'[1]ОАО "АТС"'!$A$57:$F$800,4,FALSE),2))</f>
        <v>0.72</v>
      </c>
      <c r="AZ1433" s="64"/>
      <c r="BA1433" s="64"/>
      <c r="BB1433" s="64"/>
      <c r="BC1433" s="64"/>
      <c r="BD1433" s="65"/>
      <c r="BE1433" s="63">
        <f>IF($A1433="-","-",ROUND(VLOOKUP($A1433+ROUND(LEFT(BE$1419,1)/24,5),'[1]ОАО "АТС"'!$A$57:$F$800,4,FALSE),2))</f>
        <v>0</v>
      </c>
      <c r="BF1433" s="64"/>
      <c r="BG1433" s="64"/>
      <c r="BH1433" s="64"/>
      <c r="BI1433" s="64"/>
      <c r="BJ1433" s="65"/>
      <c r="BK1433" s="63">
        <f>IF($A1433="-","-",ROUND(VLOOKUP($A1433+ROUND(LEFT(BK$1419,1)/24,5),'[1]ОАО "АТС"'!$A$57:$F$800,4,FALSE),2))</f>
        <v>0</v>
      </c>
      <c r="BL1433" s="64"/>
      <c r="BM1433" s="64"/>
      <c r="BN1433" s="64"/>
      <c r="BO1433" s="64"/>
      <c r="BP1433" s="65"/>
      <c r="BQ1433" s="63">
        <f>IF($A1433="-","-",ROUND(VLOOKUP($A1433+ROUND(LEFT(BQ$1419,2)/24,5),'[1]ОАО "АТС"'!$A$57:$F$800,4,FALSE),2))</f>
        <v>0</v>
      </c>
      <c r="BR1433" s="64"/>
      <c r="BS1433" s="64"/>
      <c r="BT1433" s="64"/>
      <c r="BU1433" s="64"/>
      <c r="BV1433" s="65"/>
      <c r="BW1433" s="63">
        <f>IF($A1433="-","-",ROUND(VLOOKUP($A1433+ROUND(LEFT(BW$1419,2)/24,5),'[1]ОАО "АТС"'!$A$57:$F$800,4,FALSE),2))</f>
        <v>0</v>
      </c>
      <c r="BX1433" s="64"/>
      <c r="BY1433" s="64"/>
      <c r="BZ1433" s="64"/>
      <c r="CA1433" s="64"/>
      <c r="CB1433" s="65"/>
      <c r="CC1433" s="63">
        <f>IF($A1433="-","-",ROUND(VLOOKUP($A1433+ROUND(LEFT(CC$1419,2)/24,5),'[1]ОАО "АТС"'!$A$57:$F$800,4,FALSE),2))</f>
        <v>0</v>
      </c>
      <c r="CD1433" s="64"/>
      <c r="CE1433" s="64"/>
      <c r="CF1433" s="64"/>
      <c r="CG1433" s="64"/>
      <c r="CH1433" s="65"/>
      <c r="CI1433" s="63">
        <f>IF($A1433="-","-",ROUND(VLOOKUP($A1433+ROUND(LEFT(CI$1419,2)/24,5),'[1]ОАО "АТС"'!$A$57:$F$800,4,FALSE),2))</f>
        <v>0</v>
      </c>
      <c r="CJ1433" s="64"/>
      <c r="CK1433" s="64"/>
      <c r="CL1433" s="64"/>
      <c r="CM1433" s="64"/>
      <c r="CN1433" s="65"/>
      <c r="CO1433" s="63">
        <f>IF($A1433="-","-",ROUND(VLOOKUP($A1433+ROUND(LEFT(CO$1419,2)/24,5),'[1]ОАО "АТС"'!$A$57:$F$800,4,FALSE),2))</f>
        <v>0</v>
      </c>
      <c r="CP1433" s="64"/>
      <c r="CQ1433" s="64"/>
      <c r="CR1433" s="64"/>
      <c r="CS1433" s="64"/>
      <c r="CT1433" s="65"/>
      <c r="CU1433" s="63">
        <f>IF($A1433="-","-",ROUND(VLOOKUP($A1433+ROUND(LEFT(CU$1419,2)/24,5),'[1]ОАО "АТС"'!$A$57:$F$800,4,FALSE),2))</f>
        <v>0</v>
      </c>
      <c r="CV1433" s="64"/>
      <c r="CW1433" s="64"/>
      <c r="CX1433" s="64"/>
      <c r="CY1433" s="64"/>
      <c r="CZ1433" s="65"/>
      <c r="DA1433" s="63">
        <f>IF($A1433="-","-",ROUND(VLOOKUP($A1433+ROUND(LEFT(DA$1419,2)/24,5),'[1]ОАО "АТС"'!$A$57:$F$800,4,FALSE),2))</f>
        <v>0</v>
      </c>
      <c r="DB1433" s="64"/>
      <c r="DC1433" s="64"/>
      <c r="DD1433" s="64"/>
      <c r="DE1433" s="64"/>
      <c r="DF1433" s="65"/>
      <c r="DG1433" s="63">
        <f>IF($A1433="-","-",ROUND(VLOOKUP($A1433+ROUND(LEFT(DG$1419,2)/24,5),'[1]ОАО "АТС"'!$A$57:$F$800,4,FALSE),2))</f>
        <v>0</v>
      </c>
      <c r="DH1433" s="64"/>
      <c r="DI1433" s="64"/>
      <c r="DJ1433" s="64"/>
      <c r="DK1433" s="64"/>
      <c r="DL1433" s="65"/>
      <c r="DM1433" s="63">
        <f>IF($A1433="-","-",ROUND(VLOOKUP($A1433+ROUND(LEFT(DM$1419,2)/24,5),'[1]ОАО "АТС"'!$A$57:$F$800,4,FALSE),2))</f>
        <v>0</v>
      </c>
      <c r="DN1433" s="64"/>
      <c r="DO1433" s="64"/>
      <c r="DP1433" s="64"/>
      <c r="DQ1433" s="64"/>
      <c r="DR1433" s="65"/>
      <c r="DS1433" s="63">
        <f>IF($A1433="-","-",ROUND(VLOOKUP($A1433+ROUND(LEFT(DS$1419,2)/24,5),'[1]ОАО "АТС"'!$A$57:$F$800,4,FALSE),2))</f>
        <v>0</v>
      </c>
      <c r="DT1433" s="64"/>
      <c r="DU1433" s="64"/>
      <c r="DV1433" s="64"/>
      <c r="DW1433" s="64"/>
      <c r="DX1433" s="65"/>
      <c r="DY1433" s="63">
        <f>IF($A1433="-","-",ROUND(VLOOKUP($A1433+ROUND(LEFT(DY$1419,2)/24,5),'[1]ОАО "АТС"'!$A$57:$F$800,4,FALSE),2))</f>
        <v>0</v>
      </c>
      <c r="DZ1433" s="64"/>
      <c r="EA1433" s="64"/>
      <c r="EB1433" s="64"/>
      <c r="EC1433" s="64"/>
      <c r="ED1433" s="65"/>
      <c r="EE1433" s="63">
        <f>IF($A1433="-","-",ROUND(VLOOKUP($A1433+ROUND(LEFT(EE$1419,2)/24,5),'[1]ОАО "АТС"'!$A$57:$F$800,4,FALSE),2))</f>
        <v>0</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45731</v>
      </c>
      <c r="B1434" s="61"/>
      <c r="C1434" s="61"/>
      <c r="D1434" s="61"/>
      <c r="E1434" s="61"/>
      <c r="F1434" s="61"/>
      <c r="G1434" s="61"/>
      <c r="H1434" s="62"/>
      <c r="I1434" s="63">
        <f>IF($A1434="-","-",ROUND(VLOOKUP($A1434+ROUND(LEFT(I$1419,1)/24,5),'[1]ОАО "АТС"'!$A$57:$F$800,4,FALSE),2))</f>
        <v>0</v>
      </c>
      <c r="J1434" s="64"/>
      <c r="K1434" s="64"/>
      <c r="L1434" s="64"/>
      <c r="M1434" s="64"/>
      <c r="N1434" s="65"/>
      <c r="O1434" s="63">
        <f>IF($A1434="-","-",ROUND(VLOOKUP($A1434+ROUND(LEFT(O$1419,1)/24,5),'[1]ОАО "АТС"'!$A$57:$F$800,4,FALSE),2))</f>
        <v>0</v>
      </c>
      <c r="P1434" s="64"/>
      <c r="Q1434" s="64"/>
      <c r="R1434" s="64"/>
      <c r="S1434" s="64"/>
      <c r="T1434" s="65"/>
      <c r="U1434" s="63">
        <f>IF($A1434="-","-",ROUND(VLOOKUP($A1434+ROUND(LEFT(U$1419,1)/24,5),'[1]ОАО "АТС"'!$A$57:$F$800,4,FALSE),2))</f>
        <v>0</v>
      </c>
      <c r="V1434" s="64"/>
      <c r="W1434" s="64"/>
      <c r="X1434" s="64"/>
      <c r="Y1434" s="64"/>
      <c r="Z1434" s="65"/>
      <c r="AA1434" s="63">
        <f>IF($A1434="-","-",ROUND(VLOOKUP($A1434+ROUND(LEFT(AA$1419,1)/24,5),'[1]ОАО "АТС"'!$A$57:$F$800,4,FALSE),2))</f>
        <v>0</v>
      </c>
      <c r="AB1434" s="64"/>
      <c r="AC1434" s="64"/>
      <c r="AD1434" s="64"/>
      <c r="AE1434" s="64"/>
      <c r="AF1434" s="65"/>
      <c r="AG1434" s="63">
        <f>IF($A1434="-","-",ROUND(VLOOKUP($A1434+ROUND(LEFT(AG$1419,1)/24,5),'[1]ОАО "АТС"'!$A$57:$F$800,4,FALSE),2))</f>
        <v>0</v>
      </c>
      <c r="AH1434" s="64"/>
      <c r="AI1434" s="64"/>
      <c r="AJ1434" s="64"/>
      <c r="AK1434" s="64"/>
      <c r="AL1434" s="65"/>
      <c r="AM1434" s="63">
        <f>IF($A1434="-","-",ROUND(VLOOKUP($A1434+ROUND(LEFT(AM$1419,1)/24,5),'[1]ОАО "АТС"'!$A$57:$F$800,4,FALSE),2))</f>
        <v>0</v>
      </c>
      <c r="AN1434" s="64"/>
      <c r="AO1434" s="64"/>
      <c r="AP1434" s="64"/>
      <c r="AQ1434" s="64"/>
      <c r="AR1434" s="65"/>
      <c r="AS1434" s="63">
        <f>IF($A1434="-","-",ROUND(VLOOKUP($A1434+ROUND(LEFT(AS$1419,1)/24,5),'[1]ОАО "АТС"'!$A$57:$F$800,4,FALSE),2))</f>
        <v>0</v>
      </c>
      <c r="AT1434" s="64"/>
      <c r="AU1434" s="64"/>
      <c r="AV1434" s="64"/>
      <c r="AW1434" s="64"/>
      <c r="AX1434" s="65"/>
      <c r="AY1434" s="63">
        <f>IF($A1434="-","-",ROUND(VLOOKUP($A1434+ROUND(LEFT(AY$1419,1)/24,5),'[1]ОАО "АТС"'!$A$57:$F$800,4,FALSE),2))</f>
        <v>0</v>
      </c>
      <c r="AZ1434" s="64"/>
      <c r="BA1434" s="64"/>
      <c r="BB1434" s="64"/>
      <c r="BC1434" s="64"/>
      <c r="BD1434" s="65"/>
      <c r="BE1434" s="63">
        <f>IF($A1434="-","-",ROUND(VLOOKUP($A1434+ROUND(LEFT(BE$1419,1)/24,5),'[1]ОАО "АТС"'!$A$57:$F$800,4,FALSE),2))</f>
        <v>0</v>
      </c>
      <c r="BF1434" s="64"/>
      <c r="BG1434" s="64"/>
      <c r="BH1434" s="64"/>
      <c r="BI1434" s="64"/>
      <c r="BJ1434" s="65"/>
      <c r="BK1434" s="63">
        <f>IF($A1434="-","-",ROUND(VLOOKUP($A1434+ROUND(LEFT(BK$1419,1)/24,5),'[1]ОАО "АТС"'!$A$57:$F$800,4,FALSE),2))</f>
        <v>0</v>
      </c>
      <c r="BL1434" s="64"/>
      <c r="BM1434" s="64"/>
      <c r="BN1434" s="64"/>
      <c r="BO1434" s="64"/>
      <c r="BP1434" s="65"/>
      <c r="BQ1434" s="63">
        <f>IF($A1434="-","-",ROUND(VLOOKUP($A1434+ROUND(LEFT(BQ$1419,2)/24,5),'[1]ОАО "АТС"'!$A$57:$F$800,4,FALSE),2))</f>
        <v>0</v>
      </c>
      <c r="BR1434" s="64"/>
      <c r="BS1434" s="64"/>
      <c r="BT1434" s="64"/>
      <c r="BU1434" s="64"/>
      <c r="BV1434" s="65"/>
      <c r="BW1434" s="63">
        <f>IF($A1434="-","-",ROUND(VLOOKUP($A1434+ROUND(LEFT(BW$1419,2)/24,5),'[1]ОАО "АТС"'!$A$57:$F$800,4,FALSE),2))</f>
        <v>110.13</v>
      </c>
      <c r="BX1434" s="64"/>
      <c r="BY1434" s="64"/>
      <c r="BZ1434" s="64"/>
      <c r="CA1434" s="64"/>
      <c r="CB1434" s="65"/>
      <c r="CC1434" s="63">
        <f>IF($A1434="-","-",ROUND(VLOOKUP($A1434+ROUND(LEFT(CC$1419,2)/24,5),'[1]ОАО "АТС"'!$A$57:$F$800,4,FALSE),2))</f>
        <v>109.64</v>
      </c>
      <c r="CD1434" s="64"/>
      <c r="CE1434" s="64"/>
      <c r="CF1434" s="64"/>
      <c r="CG1434" s="64"/>
      <c r="CH1434" s="65"/>
      <c r="CI1434" s="63">
        <f>IF($A1434="-","-",ROUND(VLOOKUP($A1434+ROUND(LEFT(CI$1419,2)/24,5),'[1]ОАО "АТС"'!$A$57:$F$800,4,FALSE),2))</f>
        <v>0</v>
      </c>
      <c r="CJ1434" s="64"/>
      <c r="CK1434" s="64"/>
      <c r="CL1434" s="64"/>
      <c r="CM1434" s="64"/>
      <c r="CN1434" s="65"/>
      <c r="CO1434" s="63">
        <f>IF($A1434="-","-",ROUND(VLOOKUP($A1434+ROUND(LEFT(CO$1419,2)/24,5),'[1]ОАО "АТС"'!$A$57:$F$800,4,FALSE),2))</f>
        <v>0</v>
      </c>
      <c r="CP1434" s="64"/>
      <c r="CQ1434" s="64"/>
      <c r="CR1434" s="64"/>
      <c r="CS1434" s="64"/>
      <c r="CT1434" s="65"/>
      <c r="CU1434" s="63">
        <f>IF($A1434="-","-",ROUND(VLOOKUP($A1434+ROUND(LEFT(CU$1419,2)/24,5),'[1]ОАО "АТС"'!$A$57:$F$800,4,FALSE),2))</f>
        <v>196.79</v>
      </c>
      <c r="CV1434" s="64"/>
      <c r="CW1434" s="64"/>
      <c r="CX1434" s="64"/>
      <c r="CY1434" s="64"/>
      <c r="CZ1434" s="65"/>
      <c r="DA1434" s="63">
        <f>IF($A1434="-","-",ROUND(VLOOKUP($A1434+ROUND(LEFT(DA$1419,2)/24,5),'[1]ОАО "АТС"'!$A$57:$F$800,4,FALSE),2))</f>
        <v>0</v>
      </c>
      <c r="DB1434" s="64"/>
      <c r="DC1434" s="64"/>
      <c r="DD1434" s="64"/>
      <c r="DE1434" s="64"/>
      <c r="DF1434" s="65"/>
      <c r="DG1434" s="63">
        <f>IF($A1434="-","-",ROUND(VLOOKUP($A1434+ROUND(LEFT(DG$1419,2)/24,5),'[1]ОАО "АТС"'!$A$57:$F$800,4,FALSE),2))</f>
        <v>0</v>
      </c>
      <c r="DH1434" s="64"/>
      <c r="DI1434" s="64"/>
      <c r="DJ1434" s="64"/>
      <c r="DK1434" s="64"/>
      <c r="DL1434" s="65"/>
      <c r="DM1434" s="63">
        <f>IF($A1434="-","-",ROUND(VLOOKUP($A1434+ROUND(LEFT(DM$1419,2)/24,5),'[1]ОАО "АТС"'!$A$57:$F$800,4,FALSE),2))</f>
        <v>110.25</v>
      </c>
      <c r="DN1434" s="64"/>
      <c r="DO1434" s="64"/>
      <c r="DP1434" s="64"/>
      <c r="DQ1434" s="64"/>
      <c r="DR1434" s="65"/>
      <c r="DS1434" s="63">
        <f>IF($A1434="-","-",ROUND(VLOOKUP($A1434+ROUND(LEFT(DS$1419,2)/24,5),'[1]ОАО "АТС"'!$A$57:$F$800,4,FALSE),2))</f>
        <v>0</v>
      </c>
      <c r="DT1434" s="64"/>
      <c r="DU1434" s="64"/>
      <c r="DV1434" s="64"/>
      <c r="DW1434" s="64"/>
      <c r="DX1434" s="65"/>
      <c r="DY1434" s="63">
        <f>IF($A1434="-","-",ROUND(VLOOKUP($A1434+ROUND(LEFT(DY$1419,2)/24,5),'[1]ОАО "АТС"'!$A$57:$F$800,4,FALSE),2))</f>
        <v>0</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45732</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0</v>
      </c>
      <c r="AH1435" s="64"/>
      <c r="AI1435" s="64"/>
      <c r="AJ1435" s="64"/>
      <c r="AK1435" s="64"/>
      <c r="AL1435" s="65"/>
      <c r="AM1435" s="63">
        <f>IF($A1435="-","-",ROUND(VLOOKUP($A1435+ROUND(LEFT(AM$1419,1)/24,5),'[1]ОАО "АТС"'!$A$57:$F$800,4,FALSE),2))</f>
        <v>0</v>
      </c>
      <c r="AN1435" s="64"/>
      <c r="AO1435" s="64"/>
      <c r="AP1435" s="64"/>
      <c r="AQ1435" s="64"/>
      <c r="AR1435" s="65"/>
      <c r="AS1435" s="63">
        <f>IF($A1435="-","-",ROUND(VLOOKUP($A1435+ROUND(LEFT(AS$1419,1)/24,5),'[1]ОАО "АТС"'!$A$57:$F$800,4,FALSE),2))</f>
        <v>0</v>
      </c>
      <c r="AT1435" s="64"/>
      <c r="AU1435" s="64"/>
      <c r="AV1435" s="64"/>
      <c r="AW1435" s="64"/>
      <c r="AX1435" s="65"/>
      <c r="AY1435" s="63">
        <f>IF($A1435="-","-",ROUND(VLOOKUP($A1435+ROUND(LEFT(AY$1419,1)/24,5),'[1]ОАО "АТС"'!$A$57:$F$800,4,FALSE),2))</f>
        <v>0</v>
      </c>
      <c r="AZ1435" s="64"/>
      <c r="BA1435" s="64"/>
      <c r="BB1435" s="64"/>
      <c r="BC1435" s="64"/>
      <c r="BD1435" s="65"/>
      <c r="BE1435" s="63">
        <f>IF($A1435="-","-",ROUND(VLOOKUP($A1435+ROUND(LEFT(BE$1419,1)/24,5),'[1]ОАО "АТС"'!$A$57:$F$800,4,FALSE),2))</f>
        <v>0</v>
      </c>
      <c r="BF1435" s="64"/>
      <c r="BG1435" s="64"/>
      <c r="BH1435" s="64"/>
      <c r="BI1435" s="64"/>
      <c r="BJ1435" s="65"/>
      <c r="BK1435" s="63">
        <f>IF($A1435="-","-",ROUND(VLOOKUP($A1435+ROUND(LEFT(BK$1419,1)/24,5),'[1]ОАО "АТС"'!$A$57:$F$800,4,FALSE),2))</f>
        <v>0</v>
      </c>
      <c r="BL1435" s="64"/>
      <c r="BM1435" s="64"/>
      <c r="BN1435" s="64"/>
      <c r="BO1435" s="64"/>
      <c r="BP1435" s="65"/>
      <c r="BQ1435" s="63">
        <f>IF($A1435="-","-",ROUND(VLOOKUP($A1435+ROUND(LEFT(BQ$1419,2)/24,5),'[1]ОАО "АТС"'!$A$57:$F$800,4,FALSE),2))</f>
        <v>0</v>
      </c>
      <c r="BR1435" s="64"/>
      <c r="BS1435" s="64"/>
      <c r="BT1435" s="64"/>
      <c r="BU1435" s="64"/>
      <c r="BV1435" s="65"/>
      <c r="BW1435" s="63">
        <f>IF($A1435="-","-",ROUND(VLOOKUP($A1435+ROUND(LEFT(BW$1419,2)/24,5),'[1]ОАО "АТС"'!$A$57:$F$800,4,FALSE),2))</f>
        <v>0</v>
      </c>
      <c r="BX1435" s="64"/>
      <c r="BY1435" s="64"/>
      <c r="BZ1435" s="64"/>
      <c r="CA1435" s="64"/>
      <c r="CB1435" s="65"/>
      <c r="CC1435" s="63">
        <f>IF($A1435="-","-",ROUND(VLOOKUP($A1435+ROUND(LEFT(CC$1419,2)/24,5),'[1]ОАО "АТС"'!$A$57:$F$800,4,FALSE),2))</f>
        <v>0</v>
      </c>
      <c r="CD1435" s="64"/>
      <c r="CE1435" s="64"/>
      <c r="CF1435" s="64"/>
      <c r="CG1435" s="64"/>
      <c r="CH1435" s="65"/>
      <c r="CI1435" s="63">
        <f>IF($A1435="-","-",ROUND(VLOOKUP($A1435+ROUND(LEFT(CI$1419,2)/24,5),'[1]ОАО "АТС"'!$A$57:$F$800,4,FALSE),2))</f>
        <v>0</v>
      </c>
      <c r="CJ1435" s="64"/>
      <c r="CK1435" s="64"/>
      <c r="CL1435" s="64"/>
      <c r="CM1435" s="64"/>
      <c r="CN1435" s="65"/>
      <c r="CO1435" s="63">
        <f>IF($A1435="-","-",ROUND(VLOOKUP($A1435+ROUND(LEFT(CO$1419,2)/24,5),'[1]ОАО "АТС"'!$A$57:$F$800,4,FALSE),2))</f>
        <v>0</v>
      </c>
      <c r="CP1435" s="64"/>
      <c r="CQ1435" s="64"/>
      <c r="CR1435" s="64"/>
      <c r="CS1435" s="64"/>
      <c r="CT1435" s="65"/>
      <c r="CU1435" s="63">
        <f>IF($A1435="-","-",ROUND(VLOOKUP($A1435+ROUND(LEFT(CU$1419,2)/24,5),'[1]ОАО "АТС"'!$A$57:$F$800,4,FALSE),2))</f>
        <v>0</v>
      </c>
      <c r="CV1435" s="64"/>
      <c r="CW1435" s="64"/>
      <c r="CX1435" s="64"/>
      <c r="CY1435" s="64"/>
      <c r="CZ1435" s="65"/>
      <c r="DA1435" s="63">
        <f>IF($A1435="-","-",ROUND(VLOOKUP($A1435+ROUND(LEFT(DA$1419,2)/24,5),'[1]ОАО "АТС"'!$A$57:$F$800,4,FALSE),2))</f>
        <v>0</v>
      </c>
      <c r="DB1435" s="64"/>
      <c r="DC1435" s="64"/>
      <c r="DD1435" s="64"/>
      <c r="DE1435" s="64"/>
      <c r="DF1435" s="65"/>
      <c r="DG1435" s="63">
        <f>IF($A1435="-","-",ROUND(VLOOKUP($A1435+ROUND(LEFT(DG$1419,2)/24,5),'[1]ОАО "АТС"'!$A$57:$F$800,4,FALSE),2))</f>
        <v>0</v>
      </c>
      <c r="DH1435" s="64"/>
      <c r="DI1435" s="64"/>
      <c r="DJ1435" s="64"/>
      <c r="DK1435" s="64"/>
      <c r="DL1435" s="65"/>
      <c r="DM1435" s="63">
        <f>IF($A1435="-","-",ROUND(VLOOKUP($A1435+ROUND(LEFT(DM$1419,2)/24,5),'[1]ОАО "АТС"'!$A$57:$F$800,4,FALSE),2))</f>
        <v>0</v>
      </c>
      <c r="DN1435" s="64"/>
      <c r="DO1435" s="64"/>
      <c r="DP1435" s="64"/>
      <c r="DQ1435" s="64"/>
      <c r="DR1435" s="65"/>
      <c r="DS1435" s="63">
        <f>IF($A1435="-","-",ROUND(VLOOKUP($A1435+ROUND(LEFT(DS$1419,2)/24,5),'[1]ОАО "АТС"'!$A$57:$F$800,4,FALSE),2))</f>
        <v>0</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45733</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0</v>
      </c>
      <c r="P1436" s="64"/>
      <c r="Q1436" s="64"/>
      <c r="R1436" s="64"/>
      <c r="S1436" s="64"/>
      <c r="T1436" s="65"/>
      <c r="U1436" s="63">
        <f>IF($A1436="-","-",ROUND(VLOOKUP($A1436+ROUND(LEFT(U$1419,1)/24,5),'[1]ОАО "АТС"'!$A$57:$F$800,4,FALSE),2))</f>
        <v>0</v>
      </c>
      <c r="V1436" s="64"/>
      <c r="W1436" s="64"/>
      <c r="X1436" s="64"/>
      <c r="Y1436" s="64"/>
      <c r="Z1436" s="65"/>
      <c r="AA1436" s="63">
        <f>IF($A1436="-","-",ROUND(VLOOKUP($A1436+ROUND(LEFT(AA$1419,1)/24,5),'[1]ОАО "АТС"'!$A$57:$F$800,4,FALSE),2))</f>
        <v>0</v>
      </c>
      <c r="AB1436" s="64"/>
      <c r="AC1436" s="64"/>
      <c r="AD1436" s="64"/>
      <c r="AE1436" s="64"/>
      <c r="AF1436" s="65"/>
      <c r="AG1436" s="63">
        <f>IF($A1436="-","-",ROUND(VLOOKUP($A1436+ROUND(LEFT(AG$1419,1)/24,5),'[1]ОАО "АТС"'!$A$57:$F$800,4,FALSE),2))</f>
        <v>125.39</v>
      </c>
      <c r="AH1436" s="64"/>
      <c r="AI1436" s="64"/>
      <c r="AJ1436" s="64"/>
      <c r="AK1436" s="64"/>
      <c r="AL1436" s="65"/>
      <c r="AM1436" s="63">
        <f>IF($A1436="-","-",ROUND(VLOOKUP($A1436+ROUND(LEFT(AM$1419,1)/24,5),'[1]ОАО "АТС"'!$A$57:$F$800,4,FALSE),2))</f>
        <v>0</v>
      </c>
      <c r="AN1436" s="64"/>
      <c r="AO1436" s="64"/>
      <c r="AP1436" s="64"/>
      <c r="AQ1436" s="64"/>
      <c r="AR1436" s="65"/>
      <c r="AS1436" s="63">
        <f>IF($A1436="-","-",ROUND(VLOOKUP($A1436+ROUND(LEFT(AS$1419,1)/24,5),'[1]ОАО "АТС"'!$A$57:$F$800,4,FALSE),2))</f>
        <v>194.63</v>
      </c>
      <c r="AT1436" s="64"/>
      <c r="AU1436" s="64"/>
      <c r="AV1436" s="64"/>
      <c r="AW1436" s="64"/>
      <c r="AX1436" s="65"/>
      <c r="AY1436" s="63">
        <f>IF($A1436="-","-",ROUND(VLOOKUP($A1436+ROUND(LEFT(AY$1419,1)/24,5),'[1]ОАО "АТС"'!$A$57:$F$800,4,FALSE),2))</f>
        <v>0</v>
      </c>
      <c r="AZ1436" s="64"/>
      <c r="BA1436" s="64"/>
      <c r="BB1436" s="64"/>
      <c r="BC1436" s="64"/>
      <c r="BD1436" s="65"/>
      <c r="BE1436" s="63">
        <f>IF($A1436="-","-",ROUND(VLOOKUP($A1436+ROUND(LEFT(BE$1419,1)/24,5),'[1]ОАО "АТС"'!$A$57:$F$800,4,FALSE),2))</f>
        <v>0</v>
      </c>
      <c r="BF1436" s="64"/>
      <c r="BG1436" s="64"/>
      <c r="BH1436" s="64"/>
      <c r="BI1436" s="64"/>
      <c r="BJ1436" s="65"/>
      <c r="BK1436" s="63">
        <f>IF($A1436="-","-",ROUND(VLOOKUP($A1436+ROUND(LEFT(BK$1419,1)/24,5),'[1]ОАО "АТС"'!$A$57:$F$800,4,FALSE),2))</f>
        <v>0</v>
      </c>
      <c r="BL1436" s="64"/>
      <c r="BM1436" s="64"/>
      <c r="BN1436" s="64"/>
      <c r="BO1436" s="64"/>
      <c r="BP1436" s="65"/>
      <c r="BQ1436" s="63">
        <f>IF($A1436="-","-",ROUND(VLOOKUP($A1436+ROUND(LEFT(BQ$1419,2)/24,5),'[1]ОАО "АТС"'!$A$57:$F$800,4,FALSE),2))</f>
        <v>0</v>
      </c>
      <c r="BR1436" s="64"/>
      <c r="BS1436" s="64"/>
      <c r="BT1436" s="64"/>
      <c r="BU1436" s="64"/>
      <c r="BV1436" s="65"/>
      <c r="BW1436" s="63">
        <f>IF($A1436="-","-",ROUND(VLOOKUP($A1436+ROUND(LEFT(BW$1419,2)/24,5),'[1]ОАО "АТС"'!$A$57:$F$800,4,FALSE),2))</f>
        <v>0</v>
      </c>
      <c r="BX1436" s="64"/>
      <c r="BY1436" s="64"/>
      <c r="BZ1436" s="64"/>
      <c r="CA1436" s="64"/>
      <c r="CB1436" s="65"/>
      <c r="CC1436" s="63">
        <f>IF($A1436="-","-",ROUND(VLOOKUP($A1436+ROUND(LEFT(CC$1419,2)/24,5),'[1]ОАО "АТС"'!$A$57:$F$800,4,FALSE),2))</f>
        <v>0</v>
      </c>
      <c r="CD1436" s="64"/>
      <c r="CE1436" s="64"/>
      <c r="CF1436" s="64"/>
      <c r="CG1436" s="64"/>
      <c r="CH1436" s="65"/>
      <c r="CI1436" s="63">
        <f>IF($A1436="-","-",ROUND(VLOOKUP($A1436+ROUND(LEFT(CI$1419,2)/24,5),'[1]ОАО "АТС"'!$A$57:$F$800,4,FALSE),2))</f>
        <v>0</v>
      </c>
      <c r="CJ1436" s="64"/>
      <c r="CK1436" s="64"/>
      <c r="CL1436" s="64"/>
      <c r="CM1436" s="64"/>
      <c r="CN1436" s="65"/>
      <c r="CO1436" s="63">
        <f>IF($A1436="-","-",ROUND(VLOOKUP($A1436+ROUND(LEFT(CO$1419,2)/24,5),'[1]ОАО "АТС"'!$A$57:$F$800,4,FALSE),2))</f>
        <v>0</v>
      </c>
      <c r="CP1436" s="64"/>
      <c r="CQ1436" s="64"/>
      <c r="CR1436" s="64"/>
      <c r="CS1436" s="64"/>
      <c r="CT1436" s="65"/>
      <c r="CU1436" s="63">
        <f>IF($A1436="-","-",ROUND(VLOOKUP($A1436+ROUND(LEFT(CU$1419,2)/24,5),'[1]ОАО "АТС"'!$A$57:$F$800,4,FALSE),2))</f>
        <v>0</v>
      </c>
      <c r="CV1436" s="64"/>
      <c r="CW1436" s="64"/>
      <c r="CX1436" s="64"/>
      <c r="CY1436" s="64"/>
      <c r="CZ1436" s="65"/>
      <c r="DA1436" s="63">
        <f>IF($A1436="-","-",ROUND(VLOOKUP($A1436+ROUND(LEFT(DA$1419,2)/24,5),'[1]ОАО "АТС"'!$A$57:$F$800,4,FALSE),2))</f>
        <v>0</v>
      </c>
      <c r="DB1436" s="64"/>
      <c r="DC1436" s="64"/>
      <c r="DD1436" s="64"/>
      <c r="DE1436" s="64"/>
      <c r="DF1436" s="65"/>
      <c r="DG1436" s="63">
        <f>IF($A1436="-","-",ROUND(VLOOKUP($A1436+ROUND(LEFT(DG$1419,2)/24,5),'[1]ОАО "АТС"'!$A$57:$F$800,4,FALSE),2))</f>
        <v>0</v>
      </c>
      <c r="DH1436" s="64"/>
      <c r="DI1436" s="64"/>
      <c r="DJ1436" s="64"/>
      <c r="DK1436" s="64"/>
      <c r="DL1436" s="65"/>
      <c r="DM1436" s="63">
        <f>IF($A1436="-","-",ROUND(VLOOKUP($A1436+ROUND(LEFT(DM$1419,2)/24,5),'[1]ОАО "АТС"'!$A$57:$F$800,4,FALSE),2))</f>
        <v>0</v>
      </c>
      <c r="DN1436" s="64"/>
      <c r="DO1436" s="64"/>
      <c r="DP1436" s="64"/>
      <c r="DQ1436" s="64"/>
      <c r="DR1436" s="65"/>
      <c r="DS1436" s="63">
        <f>IF($A1436="-","-",ROUND(VLOOKUP($A1436+ROUND(LEFT(DS$1419,2)/24,5),'[1]ОАО "АТС"'!$A$57:$F$800,4,FALSE),2))</f>
        <v>0</v>
      </c>
      <c r="DT1436" s="64"/>
      <c r="DU1436" s="64"/>
      <c r="DV1436" s="64"/>
      <c r="DW1436" s="64"/>
      <c r="DX1436" s="65"/>
      <c r="DY1436" s="63">
        <f>IF($A1436="-","-",ROUND(VLOOKUP($A1436+ROUND(LEFT(DY$1419,2)/24,5),'[1]ОАО "АТС"'!$A$57:$F$800,4,FALSE),2))</f>
        <v>0</v>
      </c>
      <c r="DZ1436" s="64"/>
      <c r="EA1436" s="64"/>
      <c r="EB1436" s="64"/>
      <c r="EC1436" s="64"/>
      <c r="ED1436" s="65"/>
      <c r="EE1436" s="63">
        <f>IF($A1436="-","-",ROUND(VLOOKUP($A1436+ROUND(LEFT(EE$1419,2)/24,5),'[1]ОАО "АТС"'!$A$57:$F$800,4,FALSE),2))</f>
        <v>0</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45734</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v>
      </c>
      <c r="P1437" s="64"/>
      <c r="Q1437" s="64"/>
      <c r="R1437" s="64"/>
      <c r="S1437" s="64"/>
      <c r="T1437" s="65"/>
      <c r="U1437" s="63">
        <f>IF($A1437="-","-",ROUND(VLOOKUP($A1437+ROUND(LEFT(U$1419,1)/24,5),'[1]ОАО "АТС"'!$A$57:$F$800,4,FALSE),2))</f>
        <v>0</v>
      </c>
      <c r="V1437" s="64"/>
      <c r="W1437" s="64"/>
      <c r="X1437" s="64"/>
      <c r="Y1437" s="64"/>
      <c r="Z1437" s="65"/>
      <c r="AA1437" s="63">
        <f>IF($A1437="-","-",ROUND(VLOOKUP($A1437+ROUND(LEFT(AA$1419,1)/24,5),'[1]ОАО "АТС"'!$A$57:$F$800,4,FALSE),2))</f>
        <v>0</v>
      </c>
      <c r="AB1437" s="64"/>
      <c r="AC1437" s="64"/>
      <c r="AD1437" s="64"/>
      <c r="AE1437" s="64"/>
      <c r="AF1437" s="65"/>
      <c r="AG1437" s="63">
        <f>IF($A1437="-","-",ROUND(VLOOKUP($A1437+ROUND(LEFT(AG$1419,1)/24,5),'[1]ОАО "АТС"'!$A$57:$F$800,4,FALSE),2))</f>
        <v>0</v>
      </c>
      <c r="AH1437" s="64"/>
      <c r="AI1437" s="64"/>
      <c r="AJ1437" s="64"/>
      <c r="AK1437" s="64"/>
      <c r="AL1437" s="65"/>
      <c r="AM1437" s="63">
        <f>IF($A1437="-","-",ROUND(VLOOKUP($A1437+ROUND(LEFT(AM$1419,1)/24,5),'[1]ОАО "АТС"'!$A$57:$F$800,4,FALSE),2))</f>
        <v>0</v>
      </c>
      <c r="AN1437" s="64"/>
      <c r="AO1437" s="64"/>
      <c r="AP1437" s="64"/>
      <c r="AQ1437" s="64"/>
      <c r="AR1437" s="65"/>
      <c r="AS1437" s="63">
        <f>IF($A1437="-","-",ROUND(VLOOKUP($A1437+ROUND(LEFT(AS$1419,1)/24,5),'[1]ОАО "АТС"'!$A$57:$F$800,4,FALSE),2))</f>
        <v>0</v>
      </c>
      <c r="AT1437" s="64"/>
      <c r="AU1437" s="64"/>
      <c r="AV1437" s="64"/>
      <c r="AW1437" s="64"/>
      <c r="AX1437" s="65"/>
      <c r="AY1437" s="63">
        <f>IF($A1437="-","-",ROUND(VLOOKUP($A1437+ROUND(LEFT(AY$1419,1)/24,5),'[1]ОАО "АТС"'!$A$57:$F$800,4,FALSE),2))</f>
        <v>0</v>
      </c>
      <c r="AZ1437" s="64"/>
      <c r="BA1437" s="64"/>
      <c r="BB1437" s="64"/>
      <c r="BC1437" s="64"/>
      <c r="BD1437" s="65"/>
      <c r="BE1437" s="63">
        <f>IF($A1437="-","-",ROUND(VLOOKUP($A1437+ROUND(LEFT(BE$1419,1)/24,5),'[1]ОАО "АТС"'!$A$57:$F$800,4,FALSE),2))</f>
        <v>0</v>
      </c>
      <c r="BF1437" s="64"/>
      <c r="BG1437" s="64"/>
      <c r="BH1437" s="64"/>
      <c r="BI1437" s="64"/>
      <c r="BJ1437" s="65"/>
      <c r="BK1437" s="63">
        <f>IF($A1437="-","-",ROUND(VLOOKUP($A1437+ROUND(LEFT(BK$1419,1)/24,5),'[1]ОАО "АТС"'!$A$57:$F$800,4,FALSE),2))</f>
        <v>0</v>
      </c>
      <c r="BL1437" s="64"/>
      <c r="BM1437" s="64"/>
      <c r="BN1437" s="64"/>
      <c r="BO1437" s="64"/>
      <c r="BP1437" s="65"/>
      <c r="BQ1437" s="63">
        <f>IF($A1437="-","-",ROUND(VLOOKUP($A1437+ROUND(LEFT(BQ$1419,2)/24,5),'[1]ОАО "АТС"'!$A$57:$F$800,4,FALSE),2))</f>
        <v>0</v>
      </c>
      <c r="BR1437" s="64"/>
      <c r="BS1437" s="64"/>
      <c r="BT1437" s="64"/>
      <c r="BU1437" s="64"/>
      <c r="BV1437" s="65"/>
      <c r="BW1437" s="63">
        <f>IF($A1437="-","-",ROUND(VLOOKUP($A1437+ROUND(LEFT(BW$1419,2)/24,5),'[1]ОАО "АТС"'!$A$57:$F$800,4,FALSE),2))</f>
        <v>0</v>
      </c>
      <c r="BX1437" s="64"/>
      <c r="BY1437" s="64"/>
      <c r="BZ1437" s="64"/>
      <c r="CA1437" s="64"/>
      <c r="CB1437" s="65"/>
      <c r="CC1437" s="63">
        <f>IF($A1437="-","-",ROUND(VLOOKUP($A1437+ROUND(LEFT(CC$1419,2)/24,5),'[1]ОАО "АТС"'!$A$57:$F$800,4,FALSE),2))</f>
        <v>0</v>
      </c>
      <c r="CD1437" s="64"/>
      <c r="CE1437" s="64"/>
      <c r="CF1437" s="64"/>
      <c r="CG1437" s="64"/>
      <c r="CH1437" s="65"/>
      <c r="CI1437" s="63">
        <f>IF($A1437="-","-",ROUND(VLOOKUP($A1437+ROUND(LEFT(CI$1419,2)/24,5),'[1]ОАО "АТС"'!$A$57:$F$800,4,FALSE),2))</f>
        <v>0</v>
      </c>
      <c r="CJ1437" s="64"/>
      <c r="CK1437" s="64"/>
      <c r="CL1437" s="64"/>
      <c r="CM1437" s="64"/>
      <c r="CN1437" s="65"/>
      <c r="CO1437" s="63">
        <f>IF($A1437="-","-",ROUND(VLOOKUP($A1437+ROUND(LEFT(CO$1419,2)/24,5),'[1]ОАО "АТС"'!$A$57:$F$800,4,FALSE),2))</f>
        <v>0</v>
      </c>
      <c r="CP1437" s="64"/>
      <c r="CQ1437" s="64"/>
      <c r="CR1437" s="64"/>
      <c r="CS1437" s="64"/>
      <c r="CT1437" s="65"/>
      <c r="CU1437" s="63">
        <f>IF($A1437="-","-",ROUND(VLOOKUP($A1437+ROUND(LEFT(CU$1419,2)/24,5),'[1]ОАО "АТС"'!$A$57:$F$800,4,FALSE),2))</f>
        <v>0</v>
      </c>
      <c r="CV1437" s="64"/>
      <c r="CW1437" s="64"/>
      <c r="CX1437" s="64"/>
      <c r="CY1437" s="64"/>
      <c r="CZ1437" s="65"/>
      <c r="DA1437" s="63">
        <f>IF($A1437="-","-",ROUND(VLOOKUP($A1437+ROUND(LEFT(DA$1419,2)/24,5),'[1]ОАО "АТС"'!$A$57:$F$800,4,FALSE),2))</f>
        <v>0</v>
      </c>
      <c r="DB1437" s="64"/>
      <c r="DC1437" s="64"/>
      <c r="DD1437" s="64"/>
      <c r="DE1437" s="64"/>
      <c r="DF1437" s="65"/>
      <c r="DG1437" s="63">
        <f>IF($A1437="-","-",ROUND(VLOOKUP($A1437+ROUND(LEFT(DG$1419,2)/24,5),'[1]ОАО "АТС"'!$A$57:$F$800,4,FALSE),2))</f>
        <v>0</v>
      </c>
      <c r="DH1437" s="64"/>
      <c r="DI1437" s="64"/>
      <c r="DJ1437" s="64"/>
      <c r="DK1437" s="64"/>
      <c r="DL1437" s="65"/>
      <c r="DM1437" s="63">
        <f>IF($A1437="-","-",ROUND(VLOOKUP($A1437+ROUND(LEFT(DM$1419,2)/24,5),'[1]ОАО "АТС"'!$A$57:$F$800,4,FALSE),2))</f>
        <v>72.569999999999993</v>
      </c>
      <c r="DN1437" s="64"/>
      <c r="DO1437" s="64"/>
      <c r="DP1437" s="64"/>
      <c r="DQ1437" s="64"/>
      <c r="DR1437" s="65"/>
      <c r="DS1437" s="63">
        <f>IF($A1437="-","-",ROUND(VLOOKUP($A1437+ROUND(LEFT(DS$1419,2)/24,5),'[1]ОАО "АТС"'!$A$57:$F$800,4,FALSE),2))</f>
        <v>0</v>
      </c>
      <c r="DT1437" s="64"/>
      <c r="DU1437" s="64"/>
      <c r="DV1437" s="64"/>
      <c r="DW1437" s="64"/>
      <c r="DX1437" s="65"/>
      <c r="DY1437" s="63">
        <f>IF($A1437="-","-",ROUND(VLOOKUP($A1437+ROUND(LEFT(DY$1419,2)/24,5),'[1]ОАО "АТС"'!$A$57:$F$800,4,FALSE),2))</f>
        <v>0</v>
      </c>
      <c r="DZ1437" s="64"/>
      <c r="EA1437" s="64"/>
      <c r="EB1437" s="64"/>
      <c r="EC1437" s="64"/>
      <c r="ED1437" s="65"/>
      <c r="EE1437" s="63">
        <f>IF($A1437="-","-",ROUND(VLOOKUP($A1437+ROUND(LEFT(EE$1419,2)/24,5),'[1]ОАО "АТС"'!$A$57:$F$800,4,FALSE),2))</f>
        <v>0</v>
      </c>
      <c r="EF1437" s="64"/>
      <c r="EG1437" s="64"/>
      <c r="EH1437" s="64"/>
      <c r="EI1437" s="64"/>
      <c r="EJ1437" s="65"/>
      <c r="EK1437" s="63">
        <f>IF($A1437="-","-",ROUND(VLOOKUP($A1437+ROUND(LEFT(EK$1419,2)/24,5),'[1]ОАО "АТС"'!$A$57:$F$800,4,FALSE),2))</f>
        <v>0</v>
      </c>
      <c r="EL1437" s="64"/>
      <c r="EM1437" s="64"/>
      <c r="EN1437" s="64"/>
      <c r="EO1437" s="64"/>
      <c r="EP1437" s="65"/>
      <c r="EQ1437" s="63">
        <f>IF($A1437="-","-",ROUND(VLOOKUP($A1437+ROUND(LEFT(EQ$1419,2)/24,5),'[1]ОАО "АТС"'!$A$57:$F$800,4,FALSE),2))</f>
        <v>0</v>
      </c>
      <c r="ER1437" s="64"/>
      <c r="ES1437" s="64"/>
      <c r="ET1437" s="64"/>
      <c r="EU1437" s="64"/>
      <c r="EV1437" s="65"/>
    </row>
    <row r="1438" spans="1:152" s="29" customFormat="1" ht="15.75" customHeight="1" x14ac:dyDescent="0.2">
      <c r="A1438" s="60">
        <f>$A$119</f>
        <v>45735</v>
      </c>
      <c r="B1438" s="61"/>
      <c r="C1438" s="61"/>
      <c r="D1438" s="61"/>
      <c r="E1438" s="61"/>
      <c r="F1438" s="61"/>
      <c r="G1438" s="61"/>
      <c r="H1438" s="62"/>
      <c r="I1438" s="63">
        <f>IF($A1438="-","-",ROUND(VLOOKUP($A1438+ROUND(LEFT(I$1419,1)/24,5),'[1]ОАО "АТС"'!$A$57:$F$800,4,FALSE),2))</f>
        <v>0</v>
      </c>
      <c r="J1438" s="64"/>
      <c r="K1438" s="64"/>
      <c r="L1438" s="64"/>
      <c r="M1438" s="64"/>
      <c r="N1438" s="65"/>
      <c r="O1438" s="63">
        <f>IF($A1438="-","-",ROUND(VLOOKUP($A1438+ROUND(LEFT(O$1419,1)/24,5),'[1]ОАО "АТС"'!$A$57:$F$800,4,FALSE),2))</f>
        <v>0</v>
      </c>
      <c r="P1438" s="64"/>
      <c r="Q1438" s="64"/>
      <c r="R1438" s="64"/>
      <c r="S1438" s="64"/>
      <c r="T1438" s="65"/>
      <c r="U1438" s="63">
        <f>IF($A1438="-","-",ROUND(VLOOKUP($A1438+ROUND(LEFT(U$1419,1)/24,5),'[1]ОАО "АТС"'!$A$57:$F$800,4,FALSE),2))</f>
        <v>0</v>
      </c>
      <c r="V1438" s="64"/>
      <c r="W1438" s="64"/>
      <c r="X1438" s="64"/>
      <c r="Y1438" s="64"/>
      <c r="Z1438" s="65"/>
      <c r="AA1438" s="63">
        <f>IF($A1438="-","-",ROUND(VLOOKUP($A1438+ROUND(LEFT(AA$1419,1)/24,5),'[1]ОАО "АТС"'!$A$57:$F$800,4,FALSE),2))</f>
        <v>0</v>
      </c>
      <c r="AB1438" s="64"/>
      <c r="AC1438" s="64"/>
      <c r="AD1438" s="64"/>
      <c r="AE1438" s="64"/>
      <c r="AF1438" s="65"/>
      <c r="AG1438" s="63">
        <f>IF($A1438="-","-",ROUND(VLOOKUP($A1438+ROUND(LEFT(AG$1419,1)/24,5),'[1]ОАО "АТС"'!$A$57:$F$800,4,FALSE),2))</f>
        <v>0</v>
      </c>
      <c r="AH1438" s="64"/>
      <c r="AI1438" s="64"/>
      <c r="AJ1438" s="64"/>
      <c r="AK1438" s="64"/>
      <c r="AL1438" s="65"/>
      <c r="AM1438" s="63">
        <f>IF($A1438="-","-",ROUND(VLOOKUP($A1438+ROUND(LEFT(AM$1419,1)/24,5),'[1]ОАО "АТС"'!$A$57:$F$800,4,FALSE),2))</f>
        <v>0</v>
      </c>
      <c r="AN1438" s="64"/>
      <c r="AO1438" s="64"/>
      <c r="AP1438" s="64"/>
      <c r="AQ1438" s="64"/>
      <c r="AR1438" s="65"/>
      <c r="AS1438" s="63">
        <f>IF($A1438="-","-",ROUND(VLOOKUP($A1438+ROUND(LEFT(AS$1419,1)/24,5),'[1]ОАО "АТС"'!$A$57:$F$800,4,FALSE),2))</f>
        <v>0</v>
      </c>
      <c r="AT1438" s="64"/>
      <c r="AU1438" s="64"/>
      <c r="AV1438" s="64"/>
      <c r="AW1438" s="64"/>
      <c r="AX1438" s="65"/>
      <c r="AY1438" s="63">
        <f>IF($A1438="-","-",ROUND(VLOOKUP($A1438+ROUND(LEFT(AY$1419,1)/24,5),'[1]ОАО "АТС"'!$A$57:$F$800,4,FALSE),2))</f>
        <v>9.43</v>
      </c>
      <c r="AZ1438" s="64"/>
      <c r="BA1438" s="64"/>
      <c r="BB1438" s="64"/>
      <c r="BC1438" s="64"/>
      <c r="BD1438" s="65"/>
      <c r="BE1438" s="63">
        <f>IF($A1438="-","-",ROUND(VLOOKUP($A1438+ROUND(LEFT(BE$1419,1)/24,5),'[1]ОАО "АТС"'!$A$57:$F$800,4,FALSE),2))</f>
        <v>14.91</v>
      </c>
      <c r="BF1438" s="64"/>
      <c r="BG1438" s="64"/>
      <c r="BH1438" s="64"/>
      <c r="BI1438" s="64"/>
      <c r="BJ1438" s="65"/>
      <c r="BK1438" s="63">
        <f>IF($A1438="-","-",ROUND(VLOOKUP($A1438+ROUND(LEFT(BK$1419,1)/24,5),'[1]ОАО "АТС"'!$A$57:$F$800,4,FALSE),2))</f>
        <v>0</v>
      </c>
      <c r="BL1438" s="64"/>
      <c r="BM1438" s="64"/>
      <c r="BN1438" s="64"/>
      <c r="BO1438" s="64"/>
      <c r="BP1438" s="65"/>
      <c r="BQ1438" s="63">
        <f>IF($A1438="-","-",ROUND(VLOOKUP($A1438+ROUND(LEFT(BQ$1419,2)/24,5),'[1]ОАО "АТС"'!$A$57:$F$800,4,FALSE),2))</f>
        <v>0</v>
      </c>
      <c r="BR1438" s="64"/>
      <c r="BS1438" s="64"/>
      <c r="BT1438" s="64"/>
      <c r="BU1438" s="64"/>
      <c r="BV1438" s="65"/>
      <c r="BW1438" s="63">
        <f>IF($A1438="-","-",ROUND(VLOOKUP($A1438+ROUND(LEFT(BW$1419,2)/24,5),'[1]ОАО "АТС"'!$A$57:$F$800,4,FALSE),2))</f>
        <v>0</v>
      </c>
      <c r="BX1438" s="64"/>
      <c r="BY1438" s="64"/>
      <c r="BZ1438" s="64"/>
      <c r="CA1438" s="64"/>
      <c r="CB1438" s="65"/>
      <c r="CC1438" s="63">
        <f>IF($A1438="-","-",ROUND(VLOOKUP($A1438+ROUND(LEFT(CC$1419,2)/24,5),'[1]ОАО "АТС"'!$A$57:$F$800,4,FALSE),2))</f>
        <v>0.54</v>
      </c>
      <c r="CD1438" s="64"/>
      <c r="CE1438" s="64"/>
      <c r="CF1438" s="64"/>
      <c r="CG1438" s="64"/>
      <c r="CH1438" s="65"/>
      <c r="CI1438" s="63">
        <f>IF($A1438="-","-",ROUND(VLOOKUP($A1438+ROUND(LEFT(CI$1419,2)/24,5),'[1]ОАО "АТС"'!$A$57:$F$800,4,FALSE),2))</f>
        <v>0</v>
      </c>
      <c r="CJ1438" s="64"/>
      <c r="CK1438" s="64"/>
      <c r="CL1438" s="64"/>
      <c r="CM1438" s="64"/>
      <c r="CN1438" s="65"/>
      <c r="CO1438" s="63">
        <f>IF($A1438="-","-",ROUND(VLOOKUP($A1438+ROUND(LEFT(CO$1419,2)/24,5),'[1]ОАО "АТС"'!$A$57:$F$800,4,FALSE),2))</f>
        <v>0</v>
      </c>
      <c r="CP1438" s="64"/>
      <c r="CQ1438" s="64"/>
      <c r="CR1438" s="64"/>
      <c r="CS1438" s="64"/>
      <c r="CT1438" s="65"/>
      <c r="CU1438" s="63">
        <f>IF($A1438="-","-",ROUND(VLOOKUP($A1438+ROUND(LEFT(CU$1419,2)/24,5),'[1]ОАО "АТС"'!$A$57:$F$800,4,FALSE),2))</f>
        <v>0</v>
      </c>
      <c r="CV1438" s="64"/>
      <c r="CW1438" s="64"/>
      <c r="CX1438" s="64"/>
      <c r="CY1438" s="64"/>
      <c r="CZ1438" s="65"/>
      <c r="DA1438" s="63">
        <f>IF($A1438="-","-",ROUND(VLOOKUP($A1438+ROUND(LEFT(DA$1419,2)/24,5),'[1]ОАО "АТС"'!$A$57:$F$800,4,FALSE),2))</f>
        <v>0</v>
      </c>
      <c r="DB1438" s="64"/>
      <c r="DC1438" s="64"/>
      <c r="DD1438" s="64"/>
      <c r="DE1438" s="64"/>
      <c r="DF1438" s="65"/>
      <c r="DG1438" s="63">
        <f>IF($A1438="-","-",ROUND(VLOOKUP($A1438+ROUND(LEFT(DG$1419,2)/24,5),'[1]ОАО "АТС"'!$A$57:$F$800,4,FALSE),2))</f>
        <v>5.79</v>
      </c>
      <c r="DH1438" s="64"/>
      <c r="DI1438" s="64"/>
      <c r="DJ1438" s="64"/>
      <c r="DK1438" s="64"/>
      <c r="DL1438" s="65"/>
      <c r="DM1438" s="63">
        <f>IF($A1438="-","-",ROUND(VLOOKUP($A1438+ROUND(LEFT(DM$1419,2)/24,5),'[1]ОАО "АТС"'!$A$57:$F$800,4,FALSE),2))</f>
        <v>32</v>
      </c>
      <c r="DN1438" s="64"/>
      <c r="DO1438" s="64"/>
      <c r="DP1438" s="64"/>
      <c r="DQ1438" s="64"/>
      <c r="DR1438" s="65"/>
      <c r="DS1438" s="63">
        <f>IF($A1438="-","-",ROUND(VLOOKUP($A1438+ROUND(LEFT(DS$1419,2)/24,5),'[1]ОАО "АТС"'!$A$57:$F$800,4,FALSE),2))</f>
        <v>41.19</v>
      </c>
      <c r="DT1438" s="64"/>
      <c r="DU1438" s="64"/>
      <c r="DV1438" s="64"/>
      <c r="DW1438" s="64"/>
      <c r="DX1438" s="65"/>
      <c r="DY1438" s="63">
        <f>IF($A1438="-","-",ROUND(VLOOKUP($A1438+ROUND(LEFT(DY$1419,2)/24,5),'[1]ОАО "АТС"'!$A$57:$F$800,4,FALSE),2))</f>
        <v>49.81</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45736</v>
      </c>
      <c r="B1439" s="61"/>
      <c r="C1439" s="61"/>
      <c r="D1439" s="61"/>
      <c r="E1439" s="61"/>
      <c r="F1439" s="61"/>
      <c r="G1439" s="61"/>
      <c r="H1439" s="62"/>
      <c r="I1439" s="63">
        <f>IF($A1439="-","-",ROUND(VLOOKUP($A1439+ROUND(LEFT(I$1419,1)/24,5),'[1]ОАО "АТС"'!$A$57:$F$800,4,FALSE),2))</f>
        <v>0</v>
      </c>
      <c r="J1439" s="64"/>
      <c r="K1439" s="64"/>
      <c r="L1439" s="64"/>
      <c r="M1439" s="64"/>
      <c r="N1439" s="65"/>
      <c r="O1439" s="63">
        <f>IF($A1439="-","-",ROUND(VLOOKUP($A1439+ROUND(LEFT(O$1419,1)/24,5),'[1]ОАО "АТС"'!$A$57:$F$800,4,FALSE),2))</f>
        <v>0</v>
      </c>
      <c r="P1439" s="64"/>
      <c r="Q1439" s="64"/>
      <c r="R1439" s="64"/>
      <c r="S1439" s="64"/>
      <c r="T1439" s="65"/>
      <c r="U1439" s="63">
        <f>IF($A1439="-","-",ROUND(VLOOKUP($A1439+ROUND(LEFT(U$1419,1)/24,5),'[1]ОАО "АТС"'!$A$57:$F$800,4,FALSE),2))</f>
        <v>0</v>
      </c>
      <c r="V1439" s="64"/>
      <c r="W1439" s="64"/>
      <c r="X1439" s="64"/>
      <c r="Y1439" s="64"/>
      <c r="Z1439" s="65"/>
      <c r="AA1439" s="63">
        <f>IF($A1439="-","-",ROUND(VLOOKUP($A1439+ROUND(LEFT(AA$1419,1)/24,5),'[1]ОАО "АТС"'!$A$57:$F$800,4,FALSE),2))</f>
        <v>0</v>
      </c>
      <c r="AB1439" s="64"/>
      <c r="AC1439" s="64"/>
      <c r="AD1439" s="64"/>
      <c r="AE1439" s="64"/>
      <c r="AF1439" s="65"/>
      <c r="AG1439" s="63">
        <f>IF($A1439="-","-",ROUND(VLOOKUP($A1439+ROUND(LEFT(AG$1419,1)/24,5),'[1]ОАО "АТС"'!$A$57:$F$800,4,FALSE),2))</f>
        <v>0</v>
      </c>
      <c r="AH1439" s="64"/>
      <c r="AI1439" s="64"/>
      <c r="AJ1439" s="64"/>
      <c r="AK1439" s="64"/>
      <c r="AL1439" s="65"/>
      <c r="AM1439" s="63">
        <f>IF($A1439="-","-",ROUND(VLOOKUP($A1439+ROUND(LEFT(AM$1419,1)/24,5),'[1]ОАО "АТС"'!$A$57:$F$800,4,FALSE),2))</f>
        <v>239.02</v>
      </c>
      <c r="AN1439" s="64"/>
      <c r="AO1439" s="64"/>
      <c r="AP1439" s="64"/>
      <c r="AQ1439" s="64"/>
      <c r="AR1439" s="65"/>
      <c r="AS1439" s="63">
        <f>IF($A1439="-","-",ROUND(VLOOKUP($A1439+ROUND(LEFT(AS$1419,1)/24,5),'[1]ОАО "АТС"'!$A$57:$F$800,4,FALSE),2))</f>
        <v>465.77</v>
      </c>
      <c r="AT1439" s="64"/>
      <c r="AU1439" s="64"/>
      <c r="AV1439" s="64"/>
      <c r="AW1439" s="64"/>
      <c r="AX1439" s="65"/>
      <c r="AY1439" s="63">
        <f>IF($A1439="-","-",ROUND(VLOOKUP($A1439+ROUND(LEFT(AY$1419,1)/24,5),'[1]ОАО "АТС"'!$A$57:$F$800,4,FALSE),2))</f>
        <v>83.43</v>
      </c>
      <c r="AZ1439" s="64"/>
      <c r="BA1439" s="64"/>
      <c r="BB1439" s="64"/>
      <c r="BC1439" s="64"/>
      <c r="BD1439" s="65"/>
      <c r="BE1439" s="63">
        <f>IF($A1439="-","-",ROUND(VLOOKUP($A1439+ROUND(LEFT(BE$1419,1)/24,5),'[1]ОАО "АТС"'!$A$57:$F$800,4,FALSE),2))</f>
        <v>74.680000000000007</v>
      </c>
      <c r="BF1439" s="64"/>
      <c r="BG1439" s="64"/>
      <c r="BH1439" s="64"/>
      <c r="BI1439" s="64"/>
      <c r="BJ1439" s="65"/>
      <c r="BK1439" s="63">
        <f>IF($A1439="-","-",ROUND(VLOOKUP($A1439+ROUND(LEFT(BK$1419,1)/24,5),'[1]ОАО "АТС"'!$A$57:$F$800,4,FALSE),2))</f>
        <v>53.59</v>
      </c>
      <c r="BL1439" s="64"/>
      <c r="BM1439" s="64"/>
      <c r="BN1439" s="64"/>
      <c r="BO1439" s="64"/>
      <c r="BP1439" s="65"/>
      <c r="BQ1439" s="63">
        <f>IF($A1439="-","-",ROUND(VLOOKUP($A1439+ROUND(LEFT(BQ$1419,2)/24,5),'[1]ОАО "АТС"'!$A$57:$F$800,4,FALSE),2))</f>
        <v>69.44</v>
      </c>
      <c r="BR1439" s="64"/>
      <c r="BS1439" s="64"/>
      <c r="BT1439" s="64"/>
      <c r="BU1439" s="64"/>
      <c r="BV1439" s="65"/>
      <c r="BW1439" s="63">
        <f>IF($A1439="-","-",ROUND(VLOOKUP($A1439+ROUND(LEFT(BW$1419,2)/24,5),'[1]ОАО "АТС"'!$A$57:$F$800,4,FALSE),2))</f>
        <v>81.099999999999994</v>
      </c>
      <c r="BX1439" s="64"/>
      <c r="BY1439" s="64"/>
      <c r="BZ1439" s="64"/>
      <c r="CA1439" s="64"/>
      <c r="CB1439" s="65"/>
      <c r="CC1439" s="63">
        <f>IF($A1439="-","-",ROUND(VLOOKUP($A1439+ROUND(LEFT(CC$1419,2)/24,5),'[1]ОАО "АТС"'!$A$57:$F$800,4,FALSE),2))</f>
        <v>73.3</v>
      </c>
      <c r="CD1439" s="64"/>
      <c r="CE1439" s="64"/>
      <c r="CF1439" s="64"/>
      <c r="CG1439" s="64"/>
      <c r="CH1439" s="65"/>
      <c r="CI1439" s="63">
        <f>IF($A1439="-","-",ROUND(VLOOKUP($A1439+ROUND(LEFT(CI$1419,2)/24,5),'[1]ОАО "АТС"'!$A$57:$F$800,4,FALSE),2))</f>
        <v>73.31</v>
      </c>
      <c r="CJ1439" s="64"/>
      <c r="CK1439" s="64"/>
      <c r="CL1439" s="64"/>
      <c r="CM1439" s="64"/>
      <c r="CN1439" s="65"/>
      <c r="CO1439" s="63">
        <f>IF($A1439="-","-",ROUND(VLOOKUP($A1439+ROUND(LEFT(CO$1419,2)/24,5),'[1]ОАО "АТС"'!$A$57:$F$800,4,FALSE),2))</f>
        <v>75.47</v>
      </c>
      <c r="CP1439" s="64"/>
      <c r="CQ1439" s="64"/>
      <c r="CR1439" s="64"/>
      <c r="CS1439" s="64"/>
      <c r="CT1439" s="65"/>
      <c r="CU1439" s="63">
        <f>IF($A1439="-","-",ROUND(VLOOKUP($A1439+ROUND(LEFT(CU$1419,2)/24,5),'[1]ОАО "АТС"'!$A$57:$F$800,4,FALSE),2))</f>
        <v>97.88</v>
      </c>
      <c r="CV1439" s="64"/>
      <c r="CW1439" s="64"/>
      <c r="CX1439" s="64"/>
      <c r="CY1439" s="64"/>
      <c r="CZ1439" s="65"/>
      <c r="DA1439" s="63">
        <f>IF($A1439="-","-",ROUND(VLOOKUP($A1439+ROUND(LEFT(DA$1419,2)/24,5),'[1]ОАО "АТС"'!$A$57:$F$800,4,FALSE),2))</f>
        <v>117.71</v>
      </c>
      <c r="DB1439" s="64"/>
      <c r="DC1439" s="64"/>
      <c r="DD1439" s="64"/>
      <c r="DE1439" s="64"/>
      <c r="DF1439" s="65"/>
      <c r="DG1439" s="63">
        <f>IF($A1439="-","-",ROUND(VLOOKUP($A1439+ROUND(LEFT(DG$1419,2)/24,5),'[1]ОАО "АТС"'!$A$57:$F$800,4,FALSE),2))</f>
        <v>126.05</v>
      </c>
      <c r="DH1439" s="64"/>
      <c r="DI1439" s="64"/>
      <c r="DJ1439" s="64"/>
      <c r="DK1439" s="64"/>
      <c r="DL1439" s="65"/>
      <c r="DM1439" s="63">
        <f>IF($A1439="-","-",ROUND(VLOOKUP($A1439+ROUND(LEFT(DM$1419,2)/24,5),'[1]ОАО "АТС"'!$A$57:$F$800,4,FALSE),2))</f>
        <v>108.35</v>
      </c>
      <c r="DN1439" s="64"/>
      <c r="DO1439" s="64"/>
      <c r="DP1439" s="64"/>
      <c r="DQ1439" s="64"/>
      <c r="DR1439" s="65"/>
      <c r="DS1439" s="63">
        <f>IF($A1439="-","-",ROUND(VLOOKUP($A1439+ROUND(LEFT(DS$1419,2)/24,5),'[1]ОАО "АТС"'!$A$57:$F$800,4,FALSE),2))</f>
        <v>174.72</v>
      </c>
      <c r="DT1439" s="64"/>
      <c r="DU1439" s="64"/>
      <c r="DV1439" s="64"/>
      <c r="DW1439" s="64"/>
      <c r="DX1439" s="65"/>
      <c r="DY1439" s="63">
        <f>IF($A1439="-","-",ROUND(VLOOKUP($A1439+ROUND(LEFT(DY$1419,2)/24,5),'[1]ОАО "АТС"'!$A$57:$F$800,4,FALSE),2))</f>
        <v>151.18</v>
      </c>
      <c r="DZ1439" s="64"/>
      <c r="EA1439" s="64"/>
      <c r="EB1439" s="64"/>
      <c r="EC1439" s="64"/>
      <c r="ED1439" s="65"/>
      <c r="EE1439" s="63">
        <f>IF($A1439="-","-",ROUND(VLOOKUP($A1439+ROUND(LEFT(EE$1419,2)/24,5),'[1]ОАО "АТС"'!$A$57:$F$800,4,FALSE),2))</f>
        <v>74.45</v>
      </c>
      <c r="EF1439" s="64"/>
      <c r="EG1439" s="64"/>
      <c r="EH1439" s="64"/>
      <c r="EI1439" s="64"/>
      <c r="EJ1439" s="65"/>
      <c r="EK1439" s="63">
        <f>IF($A1439="-","-",ROUND(VLOOKUP($A1439+ROUND(LEFT(EK$1419,2)/24,5),'[1]ОАО "АТС"'!$A$57:$F$800,4,FALSE),2))</f>
        <v>116.79</v>
      </c>
      <c r="EL1439" s="64"/>
      <c r="EM1439" s="64"/>
      <c r="EN1439" s="64"/>
      <c r="EO1439" s="64"/>
      <c r="EP1439" s="65"/>
      <c r="EQ1439" s="63">
        <f>IF($A1439="-","-",ROUND(VLOOKUP($A1439+ROUND(LEFT(EQ$1419,2)/24,5),'[1]ОАО "АТС"'!$A$57:$F$800,4,FALSE),2))</f>
        <v>18.43</v>
      </c>
      <c r="ER1439" s="64"/>
      <c r="ES1439" s="64"/>
      <c r="ET1439" s="64"/>
      <c r="EU1439" s="64"/>
      <c r="EV1439" s="65"/>
    </row>
    <row r="1440" spans="1:152" s="29" customFormat="1" ht="15.75" customHeight="1" x14ac:dyDescent="0.2">
      <c r="A1440" s="60">
        <f>$A$121</f>
        <v>45737</v>
      </c>
      <c r="B1440" s="61"/>
      <c r="C1440" s="61"/>
      <c r="D1440" s="61"/>
      <c r="E1440" s="61"/>
      <c r="F1440" s="61"/>
      <c r="G1440" s="61"/>
      <c r="H1440" s="62"/>
      <c r="I1440" s="63">
        <f>IF($A1440="-","-",ROUND(VLOOKUP($A1440+ROUND(LEFT(I$1419,1)/24,5),'[1]ОАО "АТС"'!$A$57:$F$800,4,FALSE),2))</f>
        <v>0</v>
      </c>
      <c r="J1440" s="64"/>
      <c r="K1440" s="64"/>
      <c r="L1440" s="64"/>
      <c r="M1440" s="64"/>
      <c r="N1440" s="65"/>
      <c r="O1440" s="63">
        <f>IF($A1440="-","-",ROUND(VLOOKUP($A1440+ROUND(LEFT(O$1419,1)/24,5),'[1]ОАО "АТС"'!$A$57:$F$800,4,FALSE),2))</f>
        <v>0</v>
      </c>
      <c r="P1440" s="64"/>
      <c r="Q1440" s="64"/>
      <c r="R1440" s="64"/>
      <c r="S1440" s="64"/>
      <c r="T1440" s="65"/>
      <c r="U1440" s="63">
        <f>IF($A1440="-","-",ROUND(VLOOKUP($A1440+ROUND(LEFT(U$1419,1)/24,5),'[1]ОАО "АТС"'!$A$57:$F$800,4,FALSE),2))</f>
        <v>0</v>
      </c>
      <c r="V1440" s="64"/>
      <c r="W1440" s="64"/>
      <c r="X1440" s="64"/>
      <c r="Y1440" s="64"/>
      <c r="Z1440" s="65"/>
      <c r="AA1440" s="63">
        <f>IF($A1440="-","-",ROUND(VLOOKUP($A1440+ROUND(LEFT(AA$1419,1)/24,5),'[1]ОАО "АТС"'!$A$57:$F$800,4,FALSE),2))</f>
        <v>128.38</v>
      </c>
      <c r="AB1440" s="64"/>
      <c r="AC1440" s="64"/>
      <c r="AD1440" s="64"/>
      <c r="AE1440" s="64"/>
      <c r="AF1440" s="65"/>
      <c r="AG1440" s="63">
        <f>IF($A1440="-","-",ROUND(VLOOKUP($A1440+ROUND(LEFT(AG$1419,1)/24,5),'[1]ОАО "АТС"'!$A$57:$F$800,4,FALSE),2))</f>
        <v>96.18</v>
      </c>
      <c r="AH1440" s="64"/>
      <c r="AI1440" s="64"/>
      <c r="AJ1440" s="64"/>
      <c r="AK1440" s="64"/>
      <c r="AL1440" s="65"/>
      <c r="AM1440" s="63">
        <f>IF($A1440="-","-",ROUND(VLOOKUP($A1440+ROUND(LEFT(AM$1419,1)/24,5),'[1]ОАО "АТС"'!$A$57:$F$800,4,FALSE),2))</f>
        <v>131.21</v>
      </c>
      <c r="AN1440" s="64"/>
      <c r="AO1440" s="64"/>
      <c r="AP1440" s="64"/>
      <c r="AQ1440" s="64"/>
      <c r="AR1440" s="65"/>
      <c r="AS1440" s="63">
        <f>IF($A1440="-","-",ROUND(VLOOKUP($A1440+ROUND(LEFT(AS$1419,1)/24,5),'[1]ОАО "АТС"'!$A$57:$F$800,4,FALSE),2))</f>
        <v>417.76</v>
      </c>
      <c r="AT1440" s="64"/>
      <c r="AU1440" s="64"/>
      <c r="AV1440" s="64"/>
      <c r="AW1440" s="64"/>
      <c r="AX1440" s="65"/>
      <c r="AY1440" s="63">
        <f>IF($A1440="-","-",ROUND(VLOOKUP($A1440+ROUND(LEFT(AY$1419,1)/24,5),'[1]ОАО "АТС"'!$A$57:$F$800,4,FALSE),2))</f>
        <v>61.07</v>
      </c>
      <c r="AZ1440" s="64"/>
      <c r="BA1440" s="64"/>
      <c r="BB1440" s="64"/>
      <c r="BC1440" s="64"/>
      <c r="BD1440" s="65"/>
      <c r="BE1440" s="63">
        <f>IF($A1440="-","-",ROUND(VLOOKUP($A1440+ROUND(LEFT(BE$1419,1)/24,5),'[1]ОАО "АТС"'!$A$57:$F$800,4,FALSE),2))</f>
        <v>57.59</v>
      </c>
      <c r="BF1440" s="64"/>
      <c r="BG1440" s="64"/>
      <c r="BH1440" s="64"/>
      <c r="BI1440" s="64"/>
      <c r="BJ1440" s="65"/>
      <c r="BK1440" s="63">
        <f>IF($A1440="-","-",ROUND(VLOOKUP($A1440+ROUND(LEFT(BK$1419,1)/24,5),'[1]ОАО "АТС"'!$A$57:$F$800,4,FALSE),2))</f>
        <v>33.479999999999997</v>
      </c>
      <c r="BL1440" s="64"/>
      <c r="BM1440" s="64"/>
      <c r="BN1440" s="64"/>
      <c r="BO1440" s="64"/>
      <c r="BP1440" s="65"/>
      <c r="BQ1440" s="63">
        <f>IF($A1440="-","-",ROUND(VLOOKUP($A1440+ROUND(LEFT(BQ$1419,2)/24,5),'[1]ОАО "АТС"'!$A$57:$F$800,4,FALSE),2))</f>
        <v>66.31</v>
      </c>
      <c r="BR1440" s="64"/>
      <c r="BS1440" s="64"/>
      <c r="BT1440" s="64"/>
      <c r="BU1440" s="64"/>
      <c r="BV1440" s="65"/>
      <c r="BW1440" s="63">
        <f>IF($A1440="-","-",ROUND(VLOOKUP($A1440+ROUND(LEFT(BW$1419,2)/24,5),'[1]ОАО "АТС"'!$A$57:$F$800,4,FALSE),2))</f>
        <v>50.58</v>
      </c>
      <c r="BX1440" s="64"/>
      <c r="BY1440" s="64"/>
      <c r="BZ1440" s="64"/>
      <c r="CA1440" s="64"/>
      <c r="CB1440" s="65"/>
      <c r="CC1440" s="63">
        <f>IF($A1440="-","-",ROUND(VLOOKUP($A1440+ROUND(LEFT(CC$1419,2)/24,5),'[1]ОАО "АТС"'!$A$57:$F$800,4,FALSE),2))</f>
        <v>85.57</v>
      </c>
      <c r="CD1440" s="64"/>
      <c r="CE1440" s="64"/>
      <c r="CF1440" s="64"/>
      <c r="CG1440" s="64"/>
      <c r="CH1440" s="65"/>
      <c r="CI1440" s="63">
        <f>IF($A1440="-","-",ROUND(VLOOKUP($A1440+ROUND(LEFT(CI$1419,2)/24,5),'[1]ОАО "АТС"'!$A$57:$F$800,4,FALSE),2))</f>
        <v>50.84</v>
      </c>
      <c r="CJ1440" s="64"/>
      <c r="CK1440" s="64"/>
      <c r="CL1440" s="64"/>
      <c r="CM1440" s="64"/>
      <c r="CN1440" s="65"/>
      <c r="CO1440" s="63">
        <f>IF($A1440="-","-",ROUND(VLOOKUP($A1440+ROUND(LEFT(CO$1419,2)/24,5),'[1]ОАО "АТС"'!$A$57:$F$800,4,FALSE),2))</f>
        <v>72.12</v>
      </c>
      <c r="CP1440" s="64"/>
      <c r="CQ1440" s="64"/>
      <c r="CR1440" s="64"/>
      <c r="CS1440" s="64"/>
      <c r="CT1440" s="65"/>
      <c r="CU1440" s="63">
        <f>IF($A1440="-","-",ROUND(VLOOKUP($A1440+ROUND(LEFT(CU$1419,2)/24,5),'[1]ОАО "АТС"'!$A$57:$F$800,4,FALSE),2))</f>
        <v>74.73</v>
      </c>
      <c r="CV1440" s="64"/>
      <c r="CW1440" s="64"/>
      <c r="CX1440" s="64"/>
      <c r="CY1440" s="64"/>
      <c r="CZ1440" s="65"/>
      <c r="DA1440" s="63">
        <f>IF($A1440="-","-",ROUND(VLOOKUP($A1440+ROUND(LEFT(DA$1419,2)/24,5),'[1]ОАО "АТС"'!$A$57:$F$800,4,FALSE),2))</f>
        <v>71.92</v>
      </c>
      <c r="DB1440" s="64"/>
      <c r="DC1440" s="64"/>
      <c r="DD1440" s="64"/>
      <c r="DE1440" s="64"/>
      <c r="DF1440" s="65"/>
      <c r="DG1440" s="63">
        <f>IF($A1440="-","-",ROUND(VLOOKUP($A1440+ROUND(LEFT(DG$1419,2)/24,5),'[1]ОАО "АТС"'!$A$57:$F$800,4,FALSE),2))</f>
        <v>57.64</v>
      </c>
      <c r="DH1440" s="64"/>
      <c r="DI1440" s="64"/>
      <c r="DJ1440" s="64"/>
      <c r="DK1440" s="64"/>
      <c r="DL1440" s="65"/>
      <c r="DM1440" s="63">
        <f>IF($A1440="-","-",ROUND(VLOOKUP($A1440+ROUND(LEFT(DM$1419,2)/24,5),'[1]ОАО "АТС"'!$A$57:$F$800,4,FALSE),2))</f>
        <v>54.98</v>
      </c>
      <c r="DN1440" s="64"/>
      <c r="DO1440" s="64"/>
      <c r="DP1440" s="64"/>
      <c r="DQ1440" s="64"/>
      <c r="DR1440" s="65"/>
      <c r="DS1440" s="63">
        <f>IF($A1440="-","-",ROUND(VLOOKUP($A1440+ROUND(LEFT(DS$1419,2)/24,5),'[1]ОАО "АТС"'!$A$57:$F$800,4,FALSE),2))</f>
        <v>30.42</v>
      </c>
      <c r="DT1440" s="64"/>
      <c r="DU1440" s="64"/>
      <c r="DV1440" s="64"/>
      <c r="DW1440" s="64"/>
      <c r="DX1440" s="65"/>
      <c r="DY1440" s="63">
        <f>IF($A1440="-","-",ROUND(VLOOKUP($A1440+ROUND(LEFT(DY$1419,2)/24,5),'[1]ОАО "АТС"'!$A$57:$F$800,4,FALSE),2))</f>
        <v>15.18</v>
      </c>
      <c r="DZ1440" s="64"/>
      <c r="EA1440" s="64"/>
      <c r="EB1440" s="64"/>
      <c r="EC1440" s="64"/>
      <c r="ED1440" s="65"/>
      <c r="EE1440" s="63">
        <f>IF($A1440="-","-",ROUND(VLOOKUP($A1440+ROUND(LEFT(EE$1419,2)/24,5),'[1]ОАО "АТС"'!$A$57:$F$800,4,FALSE),2))</f>
        <v>5.41</v>
      </c>
      <c r="EF1440" s="64"/>
      <c r="EG1440" s="64"/>
      <c r="EH1440" s="64"/>
      <c r="EI1440" s="64"/>
      <c r="EJ1440" s="65"/>
      <c r="EK1440" s="63">
        <f>IF($A1440="-","-",ROUND(VLOOKUP($A1440+ROUND(LEFT(EK$1419,2)/24,5),'[1]ОАО "АТС"'!$A$57:$F$800,4,FALSE),2))</f>
        <v>0</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45738</v>
      </c>
      <c r="B1441" s="61"/>
      <c r="C1441" s="61"/>
      <c r="D1441" s="61"/>
      <c r="E1441" s="61"/>
      <c r="F1441" s="61"/>
      <c r="G1441" s="61"/>
      <c r="H1441" s="62"/>
      <c r="I1441" s="63">
        <f>IF($A1441="-","-",ROUND(VLOOKUP($A1441+ROUND(LEFT(I$1419,1)/24,5),'[1]ОАО "АТС"'!$A$57:$F$800,4,FALSE),2))</f>
        <v>62.33</v>
      </c>
      <c r="J1441" s="64"/>
      <c r="K1441" s="64"/>
      <c r="L1441" s="64"/>
      <c r="M1441" s="64"/>
      <c r="N1441" s="65"/>
      <c r="O1441" s="63">
        <f>IF($A1441="-","-",ROUND(VLOOKUP($A1441+ROUND(LEFT(O$1419,1)/24,5),'[1]ОАО "АТС"'!$A$57:$F$800,4,FALSE),2))</f>
        <v>89.56</v>
      </c>
      <c r="P1441" s="64"/>
      <c r="Q1441" s="64"/>
      <c r="R1441" s="64"/>
      <c r="S1441" s="64"/>
      <c r="T1441" s="65"/>
      <c r="U1441" s="63">
        <f>IF($A1441="-","-",ROUND(VLOOKUP($A1441+ROUND(LEFT(U$1419,1)/24,5),'[1]ОАО "АТС"'!$A$57:$F$800,4,FALSE),2))</f>
        <v>30.29</v>
      </c>
      <c r="V1441" s="64"/>
      <c r="W1441" s="64"/>
      <c r="X1441" s="64"/>
      <c r="Y1441" s="64"/>
      <c r="Z1441" s="65"/>
      <c r="AA1441" s="63">
        <f>IF($A1441="-","-",ROUND(VLOOKUP($A1441+ROUND(LEFT(AA$1419,1)/24,5),'[1]ОАО "АТС"'!$A$57:$F$800,4,FALSE),2))</f>
        <v>110.18</v>
      </c>
      <c r="AB1441" s="64"/>
      <c r="AC1441" s="64"/>
      <c r="AD1441" s="64"/>
      <c r="AE1441" s="64"/>
      <c r="AF1441" s="65"/>
      <c r="AG1441" s="63">
        <f>IF($A1441="-","-",ROUND(VLOOKUP($A1441+ROUND(LEFT(AG$1419,1)/24,5),'[1]ОАО "АТС"'!$A$57:$F$800,4,FALSE),2))</f>
        <v>152.83000000000001</v>
      </c>
      <c r="AH1441" s="64"/>
      <c r="AI1441" s="64"/>
      <c r="AJ1441" s="64"/>
      <c r="AK1441" s="64"/>
      <c r="AL1441" s="65"/>
      <c r="AM1441" s="63">
        <f>IF($A1441="-","-",ROUND(VLOOKUP($A1441+ROUND(LEFT(AM$1419,1)/24,5),'[1]ОАО "АТС"'!$A$57:$F$800,4,FALSE),2))</f>
        <v>84.78</v>
      </c>
      <c r="AN1441" s="64"/>
      <c r="AO1441" s="64"/>
      <c r="AP1441" s="64"/>
      <c r="AQ1441" s="64"/>
      <c r="AR1441" s="65"/>
      <c r="AS1441" s="63">
        <f>IF($A1441="-","-",ROUND(VLOOKUP($A1441+ROUND(LEFT(AS$1419,1)/24,5),'[1]ОАО "АТС"'!$A$57:$F$800,4,FALSE),2))</f>
        <v>226.21</v>
      </c>
      <c r="AT1441" s="64"/>
      <c r="AU1441" s="64"/>
      <c r="AV1441" s="64"/>
      <c r="AW1441" s="64"/>
      <c r="AX1441" s="65"/>
      <c r="AY1441" s="63">
        <f>IF($A1441="-","-",ROUND(VLOOKUP($A1441+ROUND(LEFT(AY$1419,1)/24,5),'[1]ОАО "АТС"'!$A$57:$F$800,4,FALSE),2))</f>
        <v>116.64</v>
      </c>
      <c r="AZ1441" s="64"/>
      <c r="BA1441" s="64"/>
      <c r="BB1441" s="64"/>
      <c r="BC1441" s="64"/>
      <c r="BD1441" s="65"/>
      <c r="BE1441" s="63">
        <f>IF($A1441="-","-",ROUND(VLOOKUP($A1441+ROUND(LEFT(BE$1419,1)/24,5),'[1]ОАО "АТС"'!$A$57:$F$800,4,FALSE),2))</f>
        <v>67.72</v>
      </c>
      <c r="BF1441" s="64"/>
      <c r="BG1441" s="64"/>
      <c r="BH1441" s="64"/>
      <c r="BI1441" s="64"/>
      <c r="BJ1441" s="65"/>
      <c r="BK1441" s="63">
        <f>IF($A1441="-","-",ROUND(VLOOKUP($A1441+ROUND(LEFT(BK$1419,1)/24,5),'[1]ОАО "АТС"'!$A$57:$F$800,4,FALSE),2))</f>
        <v>65.7</v>
      </c>
      <c r="BL1441" s="64"/>
      <c r="BM1441" s="64"/>
      <c r="BN1441" s="64"/>
      <c r="BO1441" s="64"/>
      <c r="BP1441" s="65"/>
      <c r="BQ1441" s="63">
        <f>IF($A1441="-","-",ROUND(VLOOKUP($A1441+ROUND(LEFT(BQ$1419,2)/24,5),'[1]ОАО "АТС"'!$A$57:$F$800,4,FALSE),2))</f>
        <v>60.37</v>
      </c>
      <c r="BR1441" s="64"/>
      <c r="BS1441" s="64"/>
      <c r="BT1441" s="64"/>
      <c r="BU1441" s="64"/>
      <c r="BV1441" s="65"/>
      <c r="BW1441" s="63">
        <f>IF($A1441="-","-",ROUND(VLOOKUP($A1441+ROUND(LEFT(BW$1419,2)/24,5),'[1]ОАО "АТС"'!$A$57:$F$800,4,FALSE),2))</f>
        <v>65</v>
      </c>
      <c r="BX1441" s="64"/>
      <c r="BY1441" s="64"/>
      <c r="BZ1441" s="64"/>
      <c r="CA1441" s="64"/>
      <c r="CB1441" s="65"/>
      <c r="CC1441" s="63">
        <f>IF($A1441="-","-",ROUND(VLOOKUP($A1441+ROUND(LEFT(CC$1419,2)/24,5),'[1]ОАО "АТС"'!$A$57:$F$800,4,FALSE),2))</f>
        <v>74.260000000000005</v>
      </c>
      <c r="CD1441" s="64"/>
      <c r="CE1441" s="64"/>
      <c r="CF1441" s="64"/>
      <c r="CG1441" s="64"/>
      <c r="CH1441" s="65"/>
      <c r="CI1441" s="63">
        <f>IF($A1441="-","-",ROUND(VLOOKUP($A1441+ROUND(LEFT(CI$1419,2)/24,5),'[1]ОАО "АТС"'!$A$57:$F$800,4,FALSE),2))</f>
        <v>98.37</v>
      </c>
      <c r="CJ1441" s="64"/>
      <c r="CK1441" s="64"/>
      <c r="CL1441" s="64"/>
      <c r="CM1441" s="64"/>
      <c r="CN1441" s="65"/>
      <c r="CO1441" s="63">
        <f>IF($A1441="-","-",ROUND(VLOOKUP($A1441+ROUND(LEFT(CO$1419,2)/24,5),'[1]ОАО "АТС"'!$A$57:$F$800,4,FALSE),2))</f>
        <v>97.78</v>
      </c>
      <c r="CP1441" s="64"/>
      <c r="CQ1441" s="64"/>
      <c r="CR1441" s="64"/>
      <c r="CS1441" s="64"/>
      <c r="CT1441" s="65"/>
      <c r="CU1441" s="63">
        <f>IF($A1441="-","-",ROUND(VLOOKUP($A1441+ROUND(LEFT(CU$1419,2)/24,5),'[1]ОАО "АТС"'!$A$57:$F$800,4,FALSE),2))</f>
        <v>114.78</v>
      </c>
      <c r="CV1441" s="64"/>
      <c r="CW1441" s="64"/>
      <c r="CX1441" s="64"/>
      <c r="CY1441" s="64"/>
      <c r="CZ1441" s="65"/>
      <c r="DA1441" s="63">
        <f>IF($A1441="-","-",ROUND(VLOOKUP($A1441+ROUND(LEFT(DA$1419,2)/24,5),'[1]ОАО "АТС"'!$A$57:$F$800,4,FALSE),2))</f>
        <v>113.74</v>
      </c>
      <c r="DB1441" s="64"/>
      <c r="DC1441" s="64"/>
      <c r="DD1441" s="64"/>
      <c r="DE1441" s="64"/>
      <c r="DF1441" s="65"/>
      <c r="DG1441" s="63">
        <f>IF($A1441="-","-",ROUND(VLOOKUP($A1441+ROUND(LEFT(DG$1419,2)/24,5),'[1]ОАО "АТС"'!$A$57:$F$800,4,FALSE),2))</f>
        <v>257.27</v>
      </c>
      <c r="DH1441" s="64"/>
      <c r="DI1441" s="64"/>
      <c r="DJ1441" s="64"/>
      <c r="DK1441" s="64"/>
      <c r="DL1441" s="65"/>
      <c r="DM1441" s="63">
        <f>IF($A1441="-","-",ROUND(VLOOKUP($A1441+ROUND(LEFT(DM$1419,2)/24,5),'[1]ОАО "АТС"'!$A$57:$F$800,4,FALSE),2))</f>
        <v>254.68</v>
      </c>
      <c r="DN1441" s="64"/>
      <c r="DO1441" s="64"/>
      <c r="DP1441" s="64"/>
      <c r="DQ1441" s="64"/>
      <c r="DR1441" s="65"/>
      <c r="DS1441" s="63">
        <f>IF($A1441="-","-",ROUND(VLOOKUP($A1441+ROUND(LEFT(DS$1419,2)/24,5),'[1]ОАО "АТС"'!$A$57:$F$800,4,FALSE),2))</f>
        <v>292.82</v>
      </c>
      <c r="DT1441" s="64"/>
      <c r="DU1441" s="64"/>
      <c r="DV1441" s="64"/>
      <c r="DW1441" s="64"/>
      <c r="DX1441" s="65"/>
      <c r="DY1441" s="63">
        <f>IF($A1441="-","-",ROUND(VLOOKUP($A1441+ROUND(LEFT(DY$1419,2)/24,5),'[1]ОАО "АТС"'!$A$57:$F$800,4,FALSE),2))</f>
        <v>245.89</v>
      </c>
      <c r="DZ1441" s="64"/>
      <c r="EA1441" s="64"/>
      <c r="EB1441" s="64"/>
      <c r="EC1441" s="64"/>
      <c r="ED1441" s="65"/>
      <c r="EE1441" s="63">
        <f>IF($A1441="-","-",ROUND(VLOOKUP($A1441+ROUND(LEFT(EE$1419,2)/24,5),'[1]ОАО "АТС"'!$A$57:$F$800,4,FALSE),2))</f>
        <v>61.62</v>
      </c>
      <c r="EF1441" s="64"/>
      <c r="EG1441" s="64"/>
      <c r="EH1441" s="64"/>
      <c r="EI1441" s="64"/>
      <c r="EJ1441" s="65"/>
      <c r="EK1441" s="63">
        <f>IF($A1441="-","-",ROUND(VLOOKUP($A1441+ROUND(LEFT(EK$1419,2)/24,5),'[1]ОАО "АТС"'!$A$57:$F$800,4,FALSE),2))</f>
        <v>65.58</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45739</v>
      </c>
      <c r="B1442" s="61"/>
      <c r="C1442" s="61"/>
      <c r="D1442" s="61"/>
      <c r="E1442" s="61"/>
      <c r="F1442" s="61"/>
      <c r="G1442" s="61"/>
      <c r="H1442" s="62"/>
      <c r="I1442" s="63">
        <f>IF($A1442="-","-",ROUND(VLOOKUP($A1442+ROUND(LEFT(I$1419,1)/24,5),'[1]ОАО "АТС"'!$A$57:$F$800,4,FALSE),2))</f>
        <v>14.79</v>
      </c>
      <c r="J1442" s="64"/>
      <c r="K1442" s="64"/>
      <c r="L1442" s="64"/>
      <c r="M1442" s="64"/>
      <c r="N1442" s="65"/>
      <c r="O1442" s="63">
        <f>IF($A1442="-","-",ROUND(VLOOKUP($A1442+ROUND(LEFT(O$1419,1)/24,5),'[1]ОАО "АТС"'!$A$57:$F$800,4,FALSE),2))</f>
        <v>22.47</v>
      </c>
      <c r="P1442" s="64"/>
      <c r="Q1442" s="64"/>
      <c r="R1442" s="64"/>
      <c r="S1442" s="64"/>
      <c r="T1442" s="65"/>
      <c r="U1442" s="63">
        <f>IF($A1442="-","-",ROUND(VLOOKUP($A1442+ROUND(LEFT(U$1419,1)/24,5),'[1]ОАО "АТС"'!$A$57:$F$800,4,FALSE),2))</f>
        <v>47.35</v>
      </c>
      <c r="V1442" s="64"/>
      <c r="W1442" s="64"/>
      <c r="X1442" s="64"/>
      <c r="Y1442" s="64"/>
      <c r="Z1442" s="65"/>
      <c r="AA1442" s="63">
        <f>IF($A1442="-","-",ROUND(VLOOKUP($A1442+ROUND(LEFT(AA$1419,1)/24,5),'[1]ОАО "АТС"'!$A$57:$F$800,4,FALSE),2))</f>
        <v>245.41</v>
      </c>
      <c r="AB1442" s="64"/>
      <c r="AC1442" s="64"/>
      <c r="AD1442" s="64"/>
      <c r="AE1442" s="64"/>
      <c r="AF1442" s="65"/>
      <c r="AG1442" s="63">
        <f>IF($A1442="-","-",ROUND(VLOOKUP($A1442+ROUND(LEFT(AG$1419,1)/24,5),'[1]ОАО "АТС"'!$A$57:$F$800,4,FALSE),2))</f>
        <v>63.94</v>
      </c>
      <c r="AH1442" s="64"/>
      <c r="AI1442" s="64"/>
      <c r="AJ1442" s="64"/>
      <c r="AK1442" s="64"/>
      <c r="AL1442" s="65"/>
      <c r="AM1442" s="63">
        <f>IF($A1442="-","-",ROUND(VLOOKUP($A1442+ROUND(LEFT(AM$1419,1)/24,5),'[1]ОАО "АТС"'!$A$57:$F$800,4,FALSE),2))</f>
        <v>67.040000000000006</v>
      </c>
      <c r="AN1442" s="64"/>
      <c r="AO1442" s="64"/>
      <c r="AP1442" s="64"/>
      <c r="AQ1442" s="64"/>
      <c r="AR1442" s="65"/>
      <c r="AS1442" s="63">
        <f>IF($A1442="-","-",ROUND(VLOOKUP($A1442+ROUND(LEFT(AS$1419,1)/24,5),'[1]ОАО "АТС"'!$A$57:$F$800,4,FALSE),2))</f>
        <v>92.53</v>
      </c>
      <c r="AT1442" s="64"/>
      <c r="AU1442" s="64"/>
      <c r="AV1442" s="64"/>
      <c r="AW1442" s="64"/>
      <c r="AX1442" s="65"/>
      <c r="AY1442" s="63">
        <f>IF($A1442="-","-",ROUND(VLOOKUP($A1442+ROUND(LEFT(AY$1419,1)/24,5),'[1]ОАО "АТС"'!$A$57:$F$800,4,FALSE),2))</f>
        <v>242.05</v>
      </c>
      <c r="AZ1442" s="64"/>
      <c r="BA1442" s="64"/>
      <c r="BB1442" s="64"/>
      <c r="BC1442" s="64"/>
      <c r="BD1442" s="65"/>
      <c r="BE1442" s="63">
        <f>IF($A1442="-","-",ROUND(VLOOKUP($A1442+ROUND(LEFT(BE$1419,1)/24,5),'[1]ОАО "АТС"'!$A$57:$F$800,4,FALSE),2))</f>
        <v>104.54</v>
      </c>
      <c r="BF1442" s="64"/>
      <c r="BG1442" s="64"/>
      <c r="BH1442" s="64"/>
      <c r="BI1442" s="64"/>
      <c r="BJ1442" s="65"/>
      <c r="BK1442" s="63">
        <f>IF($A1442="-","-",ROUND(VLOOKUP($A1442+ROUND(LEFT(BK$1419,1)/24,5),'[1]ОАО "АТС"'!$A$57:$F$800,4,FALSE),2))</f>
        <v>62.93</v>
      </c>
      <c r="BL1442" s="64"/>
      <c r="BM1442" s="64"/>
      <c r="BN1442" s="64"/>
      <c r="BO1442" s="64"/>
      <c r="BP1442" s="65"/>
      <c r="BQ1442" s="63">
        <f>IF($A1442="-","-",ROUND(VLOOKUP($A1442+ROUND(LEFT(BQ$1419,2)/24,5),'[1]ОАО "АТС"'!$A$57:$F$800,4,FALSE),2))</f>
        <v>102.12</v>
      </c>
      <c r="BR1442" s="64"/>
      <c r="BS1442" s="64"/>
      <c r="BT1442" s="64"/>
      <c r="BU1442" s="64"/>
      <c r="BV1442" s="65"/>
      <c r="BW1442" s="63">
        <f>IF($A1442="-","-",ROUND(VLOOKUP($A1442+ROUND(LEFT(BW$1419,2)/24,5),'[1]ОАО "АТС"'!$A$57:$F$800,4,FALSE),2))</f>
        <v>117.35</v>
      </c>
      <c r="BX1442" s="64"/>
      <c r="BY1442" s="64"/>
      <c r="BZ1442" s="64"/>
      <c r="CA1442" s="64"/>
      <c r="CB1442" s="65"/>
      <c r="CC1442" s="63">
        <f>IF($A1442="-","-",ROUND(VLOOKUP($A1442+ROUND(LEFT(CC$1419,2)/24,5),'[1]ОАО "АТС"'!$A$57:$F$800,4,FALSE),2))</f>
        <v>85.99</v>
      </c>
      <c r="CD1442" s="64"/>
      <c r="CE1442" s="64"/>
      <c r="CF1442" s="64"/>
      <c r="CG1442" s="64"/>
      <c r="CH1442" s="65"/>
      <c r="CI1442" s="63">
        <f>IF($A1442="-","-",ROUND(VLOOKUP($A1442+ROUND(LEFT(CI$1419,2)/24,5),'[1]ОАО "АТС"'!$A$57:$F$800,4,FALSE),2))</f>
        <v>84.91</v>
      </c>
      <c r="CJ1442" s="64"/>
      <c r="CK1442" s="64"/>
      <c r="CL1442" s="64"/>
      <c r="CM1442" s="64"/>
      <c r="CN1442" s="65"/>
      <c r="CO1442" s="63">
        <f>IF($A1442="-","-",ROUND(VLOOKUP($A1442+ROUND(LEFT(CO$1419,2)/24,5),'[1]ОАО "АТС"'!$A$57:$F$800,4,FALSE),2))</f>
        <v>92.62</v>
      </c>
      <c r="CP1442" s="64"/>
      <c r="CQ1442" s="64"/>
      <c r="CR1442" s="64"/>
      <c r="CS1442" s="64"/>
      <c r="CT1442" s="65"/>
      <c r="CU1442" s="63">
        <f>IF($A1442="-","-",ROUND(VLOOKUP($A1442+ROUND(LEFT(CU$1419,2)/24,5),'[1]ОАО "АТС"'!$A$57:$F$800,4,FALSE),2))</f>
        <v>109.42</v>
      </c>
      <c r="CV1442" s="64"/>
      <c r="CW1442" s="64"/>
      <c r="CX1442" s="64"/>
      <c r="CY1442" s="64"/>
      <c r="CZ1442" s="65"/>
      <c r="DA1442" s="63">
        <f>IF($A1442="-","-",ROUND(VLOOKUP($A1442+ROUND(LEFT(DA$1419,2)/24,5),'[1]ОАО "АТС"'!$A$57:$F$800,4,FALSE),2))</f>
        <v>131.66</v>
      </c>
      <c r="DB1442" s="64"/>
      <c r="DC1442" s="64"/>
      <c r="DD1442" s="64"/>
      <c r="DE1442" s="64"/>
      <c r="DF1442" s="65"/>
      <c r="DG1442" s="63">
        <f>IF($A1442="-","-",ROUND(VLOOKUP($A1442+ROUND(LEFT(DG$1419,2)/24,5),'[1]ОАО "АТС"'!$A$57:$F$800,4,FALSE),2))</f>
        <v>144.05000000000001</v>
      </c>
      <c r="DH1442" s="64"/>
      <c r="DI1442" s="64"/>
      <c r="DJ1442" s="64"/>
      <c r="DK1442" s="64"/>
      <c r="DL1442" s="65"/>
      <c r="DM1442" s="63">
        <f>IF($A1442="-","-",ROUND(VLOOKUP($A1442+ROUND(LEFT(DM$1419,2)/24,5),'[1]ОАО "АТС"'!$A$57:$F$800,4,FALSE),2))</f>
        <v>115.82</v>
      </c>
      <c r="DN1442" s="64"/>
      <c r="DO1442" s="64"/>
      <c r="DP1442" s="64"/>
      <c r="DQ1442" s="64"/>
      <c r="DR1442" s="65"/>
      <c r="DS1442" s="63">
        <f>IF($A1442="-","-",ROUND(VLOOKUP($A1442+ROUND(LEFT(DS$1419,2)/24,5),'[1]ОАО "АТС"'!$A$57:$F$800,4,FALSE),2))</f>
        <v>350.46</v>
      </c>
      <c r="DT1442" s="64"/>
      <c r="DU1442" s="64"/>
      <c r="DV1442" s="64"/>
      <c r="DW1442" s="64"/>
      <c r="DX1442" s="65"/>
      <c r="DY1442" s="63">
        <f>IF($A1442="-","-",ROUND(VLOOKUP($A1442+ROUND(LEFT(DY$1419,2)/24,5),'[1]ОАО "АТС"'!$A$57:$F$800,4,FALSE),2))</f>
        <v>170.23</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0</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45740</v>
      </c>
      <c r="B1443" s="61"/>
      <c r="C1443" s="61"/>
      <c r="D1443" s="61"/>
      <c r="E1443" s="61"/>
      <c r="F1443" s="61"/>
      <c r="G1443" s="61"/>
      <c r="H1443" s="62"/>
      <c r="I1443" s="63">
        <f>IF($A1443="-","-",ROUND(VLOOKUP($A1443+ROUND(LEFT(I$1419,1)/24,5),'[1]ОАО "АТС"'!$A$57:$F$800,4,FALSE),2))</f>
        <v>74.45</v>
      </c>
      <c r="J1443" s="64"/>
      <c r="K1443" s="64"/>
      <c r="L1443" s="64"/>
      <c r="M1443" s="64"/>
      <c r="N1443" s="65"/>
      <c r="O1443" s="63">
        <f>IF($A1443="-","-",ROUND(VLOOKUP($A1443+ROUND(LEFT(O$1419,1)/24,5),'[1]ОАО "АТС"'!$A$57:$F$800,4,FALSE),2))</f>
        <v>8.77</v>
      </c>
      <c r="P1443" s="64"/>
      <c r="Q1443" s="64"/>
      <c r="R1443" s="64"/>
      <c r="S1443" s="64"/>
      <c r="T1443" s="65"/>
      <c r="U1443" s="63">
        <f>IF($A1443="-","-",ROUND(VLOOKUP($A1443+ROUND(LEFT(U$1419,1)/24,5),'[1]ОАО "АТС"'!$A$57:$F$800,4,FALSE),2))</f>
        <v>90.1</v>
      </c>
      <c r="V1443" s="64"/>
      <c r="W1443" s="64"/>
      <c r="X1443" s="64"/>
      <c r="Y1443" s="64"/>
      <c r="Z1443" s="65"/>
      <c r="AA1443" s="63">
        <f>IF($A1443="-","-",ROUND(VLOOKUP($A1443+ROUND(LEFT(AA$1419,1)/24,5),'[1]ОАО "АТС"'!$A$57:$F$800,4,FALSE),2))</f>
        <v>696.99</v>
      </c>
      <c r="AB1443" s="64"/>
      <c r="AC1443" s="64"/>
      <c r="AD1443" s="64"/>
      <c r="AE1443" s="64"/>
      <c r="AF1443" s="65"/>
      <c r="AG1443" s="63">
        <f>IF($A1443="-","-",ROUND(VLOOKUP($A1443+ROUND(LEFT(AG$1419,1)/24,5),'[1]ОАО "АТС"'!$A$57:$F$800,4,FALSE),2))</f>
        <v>599.37</v>
      </c>
      <c r="AH1443" s="64"/>
      <c r="AI1443" s="64"/>
      <c r="AJ1443" s="64"/>
      <c r="AK1443" s="64"/>
      <c r="AL1443" s="65"/>
      <c r="AM1443" s="63">
        <f>IF($A1443="-","-",ROUND(VLOOKUP($A1443+ROUND(LEFT(AM$1419,1)/24,5),'[1]ОАО "АТС"'!$A$57:$F$800,4,FALSE),2))</f>
        <v>93.78</v>
      </c>
      <c r="AN1443" s="64"/>
      <c r="AO1443" s="64"/>
      <c r="AP1443" s="64"/>
      <c r="AQ1443" s="64"/>
      <c r="AR1443" s="65"/>
      <c r="AS1443" s="63">
        <f>IF($A1443="-","-",ROUND(VLOOKUP($A1443+ROUND(LEFT(AS$1419,1)/24,5),'[1]ОАО "АТС"'!$A$57:$F$800,4,FALSE),2))</f>
        <v>483.17</v>
      </c>
      <c r="AT1443" s="64"/>
      <c r="AU1443" s="64"/>
      <c r="AV1443" s="64"/>
      <c r="AW1443" s="64"/>
      <c r="AX1443" s="65"/>
      <c r="AY1443" s="63">
        <f>IF($A1443="-","-",ROUND(VLOOKUP($A1443+ROUND(LEFT(AY$1419,1)/24,5),'[1]ОАО "АТС"'!$A$57:$F$800,4,FALSE),2))</f>
        <v>138.38999999999999</v>
      </c>
      <c r="AZ1443" s="64"/>
      <c r="BA1443" s="64"/>
      <c r="BB1443" s="64"/>
      <c r="BC1443" s="64"/>
      <c r="BD1443" s="65"/>
      <c r="BE1443" s="63">
        <f>IF($A1443="-","-",ROUND(VLOOKUP($A1443+ROUND(LEFT(BE$1419,1)/24,5),'[1]ОАО "АТС"'!$A$57:$F$800,4,FALSE),2))</f>
        <v>39.14</v>
      </c>
      <c r="BF1443" s="64"/>
      <c r="BG1443" s="64"/>
      <c r="BH1443" s="64"/>
      <c r="BI1443" s="64"/>
      <c r="BJ1443" s="65"/>
      <c r="BK1443" s="63">
        <f>IF($A1443="-","-",ROUND(VLOOKUP($A1443+ROUND(LEFT(BK$1419,1)/24,5),'[1]ОАО "АТС"'!$A$57:$F$800,4,FALSE),2))</f>
        <v>43.31</v>
      </c>
      <c r="BL1443" s="64"/>
      <c r="BM1443" s="64"/>
      <c r="BN1443" s="64"/>
      <c r="BO1443" s="64"/>
      <c r="BP1443" s="65"/>
      <c r="BQ1443" s="63">
        <f>IF($A1443="-","-",ROUND(VLOOKUP($A1443+ROUND(LEFT(BQ$1419,2)/24,5),'[1]ОАО "АТС"'!$A$57:$F$800,4,FALSE),2))</f>
        <v>110.63</v>
      </c>
      <c r="BR1443" s="64"/>
      <c r="BS1443" s="64"/>
      <c r="BT1443" s="64"/>
      <c r="BU1443" s="64"/>
      <c r="BV1443" s="65"/>
      <c r="BW1443" s="63">
        <f>IF($A1443="-","-",ROUND(VLOOKUP($A1443+ROUND(LEFT(BW$1419,2)/24,5),'[1]ОАО "АТС"'!$A$57:$F$800,4,FALSE),2))</f>
        <v>66.290000000000006</v>
      </c>
      <c r="BX1443" s="64"/>
      <c r="BY1443" s="64"/>
      <c r="BZ1443" s="64"/>
      <c r="CA1443" s="64"/>
      <c r="CB1443" s="65"/>
      <c r="CC1443" s="63">
        <f>IF($A1443="-","-",ROUND(VLOOKUP($A1443+ROUND(LEFT(CC$1419,2)/24,5),'[1]ОАО "АТС"'!$A$57:$F$800,4,FALSE),2))</f>
        <v>202.08</v>
      </c>
      <c r="CD1443" s="64"/>
      <c r="CE1443" s="64"/>
      <c r="CF1443" s="64"/>
      <c r="CG1443" s="64"/>
      <c r="CH1443" s="65"/>
      <c r="CI1443" s="63">
        <f>IF($A1443="-","-",ROUND(VLOOKUP($A1443+ROUND(LEFT(CI$1419,2)/24,5),'[1]ОАО "АТС"'!$A$57:$F$800,4,FALSE),2))</f>
        <v>9.89</v>
      </c>
      <c r="CJ1443" s="64"/>
      <c r="CK1443" s="64"/>
      <c r="CL1443" s="64"/>
      <c r="CM1443" s="64"/>
      <c r="CN1443" s="65"/>
      <c r="CO1443" s="63">
        <f>IF($A1443="-","-",ROUND(VLOOKUP($A1443+ROUND(LEFT(CO$1419,2)/24,5),'[1]ОАО "АТС"'!$A$57:$F$800,4,FALSE),2))</f>
        <v>0</v>
      </c>
      <c r="CP1443" s="64"/>
      <c r="CQ1443" s="64"/>
      <c r="CR1443" s="64"/>
      <c r="CS1443" s="64"/>
      <c r="CT1443" s="65"/>
      <c r="CU1443" s="63">
        <f>IF($A1443="-","-",ROUND(VLOOKUP($A1443+ROUND(LEFT(CU$1419,2)/24,5),'[1]ОАО "АТС"'!$A$57:$F$800,4,FALSE),2))</f>
        <v>0</v>
      </c>
      <c r="CV1443" s="64"/>
      <c r="CW1443" s="64"/>
      <c r="CX1443" s="64"/>
      <c r="CY1443" s="64"/>
      <c r="CZ1443" s="65"/>
      <c r="DA1443" s="63">
        <f>IF($A1443="-","-",ROUND(VLOOKUP($A1443+ROUND(LEFT(DA$1419,2)/24,5),'[1]ОАО "АТС"'!$A$57:$F$800,4,FALSE),2))</f>
        <v>0</v>
      </c>
      <c r="DB1443" s="64"/>
      <c r="DC1443" s="64"/>
      <c r="DD1443" s="64"/>
      <c r="DE1443" s="64"/>
      <c r="DF1443" s="65"/>
      <c r="DG1443" s="63">
        <f>IF($A1443="-","-",ROUND(VLOOKUP($A1443+ROUND(LEFT(DG$1419,2)/24,5),'[1]ОАО "АТС"'!$A$57:$F$800,4,FALSE),2))</f>
        <v>0</v>
      </c>
      <c r="DH1443" s="64"/>
      <c r="DI1443" s="64"/>
      <c r="DJ1443" s="64"/>
      <c r="DK1443" s="64"/>
      <c r="DL1443" s="65"/>
      <c r="DM1443" s="63">
        <f>IF($A1443="-","-",ROUND(VLOOKUP($A1443+ROUND(LEFT(DM$1419,2)/24,5),'[1]ОАО "АТС"'!$A$57:$F$800,4,FALSE),2))</f>
        <v>82.1</v>
      </c>
      <c r="DN1443" s="64"/>
      <c r="DO1443" s="64"/>
      <c r="DP1443" s="64"/>
      <c r="DQ1443" s="64"/>
      <c r="DR1443" s="65"/>
      <c r="DS1443" s="63">
        <f>IF($A1443="-","-",ROUND(VLOOKUP($A1443+ROUND(LEFT(DS$1419,2)/24,5),'[1]ОАО "АТС"'!$A$57:$F$800,4,FALSE),2))</f>
        <v>0</v>
      </c>
      <c r="DT1443" s="64"/>
      <c r="DU1443" s="64"/>
      <c r="DV1443" s="64"/>
      <c r="DW1443" s="64"/>
      <c r="DX1443" s="65"/>
      <c r="DY1443" s="63">
        <f>IF($A1443="-","-",ROUND(VLOOKUP($A1443+ROUND(LEFT(DY$1419,2)/24,5),'[1]ОАО "АТС"'!$A$57:$F$800,4,FALSE),2))</f>
        <v>0</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45741</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0</v>
      </c>
      <c r="V1444" s="64"/>
      <c r="W1444" s="64"/>
      <c r="X1444" s="64"/>
      <c r="Y1444" s="64"/>
      <c r="Z1444" s="65"/>
      <c r="AA1444" s="63">
        <f>IF($A1444="-","-",ROUND(VLOOKUP($A1444+ROUND(LEFT(AA$1419,1)/24,5),'[1]ОАО "АТС"'!$A$57:$F$800,4,FALSE),2))</f>
        <v>0</v>
      </c>
      <c r="AB1444" s="64"/>
      <c r="AC1444" s="64"/>
      <c r="AD1444" s="64"/>
      <c r="AE1444" s="64"/>
      <c r="AF1444" s="65"/>
      <c r="AG1444" s="63">
        <f>IF($A1444="-","-",ROUND(VLOOKUP($A1444+ROUND(LEFT(AG$1419,1)/24,5),'[1]ОАО "АТС"'!$A$57:$F$800,4,FALSE),2))</f>
        <v>0</v>
      </c>
      <c r="AH1444" s="64"/>
      <c r="AI1444" s="64"/>
      <c r="AJ1444" s="64"/>
      <c r="AK1444" s="64"/>
      <c r="AL1444" s="65"/>
      <c r="AM1444" s="63">
        <f>IF($A1444="-","-",ROUND(VLOOKUP($A1444+ROUND(LEFT(AM$1419,1)/24,5),'[1]ОАО "АТС"'!$A$57:$F$800,4,FALSE),2))</f>
        <v>1.62</v>
      </c>
      <c r="AN1444" s="64"/>
      <c r="AO1444" s="64"/>
      <c r="AP1444" s="64"/>
      <c r="AQ1444" s="64"/>
      <c r="AR1444" s="65"/>
      <c r="AS1444" s="63">
        <f>IF($A1444="-","-",ROUND(VLOOKUP($A1444+ROUND(LEFT(AS$1419,1)/24,5),'[1]ОАО "АТС"'!$A$57:$F$800,4,FALSE),2))</f>
        <v>36.51</v>
      </c>
      <c r="AT1444" s="64"/>
      <c r="AU1444" s="64"/>
      <c r="AV1444" s="64"/>
      <c r="AW1444" s="64"/>
      <c r="AX1444" s="65"/>
      <c r="AY1444" s="63">
        <f>IF($A1444="-","-",ROUND(VLOOKUP($A1444+ROUND(LEFT(AY$1419,1)/24,5),'[1]ОАО "АТС"'!$A$57:$F$800,4,FALSE),2))</f>
        <v>116.58</v>
      </c>
      <c r="AZ1444" s="64"/>
      <c r="BA1444" s="64"/>
      <c r="BB1444" s="64"/>
      <c r="BC1444" s="64"/>
      <c r="BD1444" s="65"/>
      <c r="BE1444" s="63">
        <f>IF($A1444="-","-",ROUND(VLOOKUP($A1444+ROUND(LEFT(BE$1419,1)/24,5),'[1]ОАО "АТС"'!$A$57:$F$800,4,FALSE),2))</f>
        <v>23.76</v>
      </c>
      <c r="BF1444" s="64"/>
      <c r="BG1444" s="64"/>
      <c r="BH1444" s="64"/>
      <c r="BI1444" s="64"/>
      <c r="BJ1444" s="65"/>
      <c r="BK1444" s="63">
        <f>IF($A1444="-","-",ROUND(VLOOKUP($A1444+ROUND(LEFT(BK$1419,1)/24,5),'[1]ОАО "АТС"'!$A$57:$F$800,4,FALSE),2))</f>
        <v>29.23</v>
      </c>
      <c r="BL1444" s="64"/>
      <c r="BM1444" s="64"/>
      <c r="BN1444" s="64"/>
      <c r="BO1444" s="64"/>
      <c r="BP1444" s="65"/>
      <c r="BQ1444" s="63">
        <f>IF($A1444="-","-",ROUND(VLOOKUP($A1444+ROUND(LEFT(BQ$1419,2)/24,5),'[1]ОАО "АТС"'!$A$57:$F$800,4,FALSE),2))</f>
        <v>14.69</v>
      </c>
      <c r="BR1444" s="64"/>
      <c r="BS1444" s="64"/>
      <c r="BT1444" s="64"/>
      <c r="BU1444" s="64"/>
      <c r="BV1444" s="65"/>
      <c r="BW1444" s="63">
        <f>IF($A1444="-","-",ROUND(VLOOKUP($A1444+ROUND(LEFT(BW$1419,2)/24,5),'[1]ОАО "АТС"'!$A$57:$F$800,4,FALSE),2))</f>
        <v>0</v>
      </c>
      <c r="BX1444" s="64"/>
      <c r="BY1444" s="64"/>
      <c r="BZ1444" s="64"/>
      <c r="CA1444" s="64"/>
      <c r="CB1444" s="65"/>
      <c r="CC1444" s="63">
        <f>IF($A1444="-","-",ROUND(VLOOKUP($A1444+ROUND(LEFT(CC$1419,2)/24,5),'[1]ОАО "АТС"'!$A$57:$F$800,4,FALSE),2))</f>
        <v>0</v>
      </c>
      <c r="CD1444" s="64"/>
      <c r="CE1444" s="64"/>
      <c r="CF1444" s="64"/>
      <c r="CG1444" s="64"/>
      <c r="CH1444" s="65"/>
      <c r="CI1444" s="63">
        <f>IF($A1444="-","-",ROUND(VLOOKUP($A1444+ROUND(LEFT(CI$1419,2)/24,5),'[1]ОАО "АТС"'!$A$57:$F$800,4,FALSE),2))</f>
        <v>0.06</v>
      </c>
      <c r="CJ1444" s="64"/>
      <c r="CK1444" s="64"/>
      <c r="CL1444" s="64"/>
      <c r="CM1444" s="64"/>
      <c r="CN1444" s="65"/>
      <c r="CO1444" s="63">
        <f>IF($A1444="-","-",ROUND(VLOOKUP($A1444+ROUND(LEFT(CO$1419,2)/24,5),'[1]ОАО "АТС"'!$A$57:$F$800,4,FALSE),2))</f>
        <v>10.210000000000001</v>
      </c>
      <c r="CP1444" s="64"/>
      <c r="CQ1444" s="64"/>
      <c r="CR1444" s="64"/>
      <c r="CS1444" s="64"/>
      <c r="CT1444" s="65"/>
      <c r="CU1444" s="63">
        <f>IF($A1444="-","-",ROUND(VLOOKUP($A1444+ROUND(LEFT(CU$1419,2)/24,5),'[1]ОАО "АТС"'!$A$57:$F$800,4,FALSE),2))</f>
        <v>26.09</v>
      </c>
      <c r="CV1444" s="64"/>
      <c r="CW1444" s="64"/>
      <c r="CX1444" s="64"/>
      <c r="CY1444" s="64"/>
      <c r="CZ1444" s="65"/>
      <c r="DA1444" s="63">
        <f>IF($A1444="-","-",ROUND(VLOOKUP($A1444+ROUND(LEFT(DA$1419,2)/24,5),'[1]ОАО "АТС"'!$A$57:$F$800,4,FALSE),2))</f>
        <v>22.24</v>
      </c>
      <c r="DB1444" s="64"/>
      <c r="DC1444" s="64"/>
      <c r="DD1444" s="64"/>
      <c r="DE1444" s="64"/>
      <c r="DF1444" s="65"/>
      <c r="DG1444" s="63">
        <f>IF($A1444="-","-",ROUND(VLOOKUP($A1444+ROUND(LEFT(DG$1419,2)/24,5),'[1]ОАО "АТС"'!$A$57:$F$800,4,FALSE),2))</f>
        <v>0</v>
      </c>
      <c r="DH1444" s="64"/>
      <c r="DI1444" s="64"/>
      <c r="DJ1444" s="64"/>
      <c r="DK1444" s="64"/>
      <c r="DL1444" s="65"/>
      <c r="DM1444" s="63">
        <f>IF($A1444="-","-",ROUND(VLOOKUP($A1444+ROUND(LEFT(DM$1419,2)/24,5),'[1]ОАО "АТС"'!$A$57:$F$800,4,FALSE),2))</f>
        <v>24.87</v>
      </c>
      <c r="DN1444" s="64"/>
      <c r="DO1444" s="64"/>
      <c r="DP1444" s="64"/>
      <c r="DQ1444" s="64"/>
      <c r="DR1444" s="65"/>
      <c r="DS1444" s="63">
        <f>IF($A1444="-","-",ROUND(VLOOKUP($A1444+ROUND(LEFT(DS$1419,2)/24,5),'[1]ОАО "АТС"'!$A$57:$F$800,4,FALSE),2))</f>
        <v>16.54</v>
      </c>
      <c r="DT1444" s="64"/>
      <c r="DU1444" s="64"/>
      <c r="DV1444" s="64"/>
      <c r="DW1444" s="64"/>
      <c r="DX1444" s="65"/>
      <c r="DY1444" s="63">
        <f>IF($A1444="-","-",ROUND(VLOOKUP($A1444+ROUND(LEFT(DY$1419,2)/24,5),'[1]ОАО "АТС"'!$A$57:$F$800,4,FALSE),2))</f>
        <v>29.18</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0</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45742</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38.54</v>
      </c>
      <c r="P1445" s="64"/>
      <c r="Q1445" s="64"/>
      <c r="R1445" s="64"/>
      <c r="S1445" s="64"/>
      <c r="T1445" s="65"/>
      <c r="U1445" s="63">
        <f>IF($A1445="-","-",ROUND(VLOOKUP($A1445+ROUND(LEFT(U$1419,1)/24,5),'[1]ОАО "АТС"'!$A$57:$F$800,4,FALSE),2))</f>
        <v>93.63</v>
      </c>
      <c r="V1445" s="64"/>
      <c r="W1445" s="64"/>
      <c r="X1445" s="64"/>
      <c r="Y1445" s="64"/>
      <c r="Z1445" s="65"/>
      <c r="AA1445" s="63">
        <f>IF($A1445="-","-",ROUND(VLOOKUP($A1445+ROUND(LEFT(AA$1419,1)/24,5),'[1]ОАО "АТС"'!$A$57:$F$800,4,FALSE),2))</f>
        <v>95.13</v>
      </c>
      <c r="AB1445" s="64"/>
      <c r="AC1445" s="64"/>
      <c r="AD1445" s="64"/>
      <c r="AE1445" s="64"/>
      <c r="AF1445" s="65"/>
      <c r="AG1445" s="63">
        <f>IF($A1445="-","-",ROUND(VLOOKUP($A1445+ROUND(LEFT(AG$1419,1)/24,5),'[1]ОАО "АТС"'!$A$57:$F$800,4,FALSE),2))</f>
        <v>297.54000000000002</v>
      </c>
      <c r="AH1445" s="64"/>
      <c r="AI1445" s="64"/>
      <c r="AJ1445" s="64"/>
      <c r="AK1445" s="64"/>
      <c r="AL1445" s="65"/>
      <c r="AM1445" s="63">
        <f>IF($A1445="-","-",ROUND(VLOOKUP($A1445+ROUND(LEFT(AM$1419,1)/24,5),'[1]ОАО "АТС"'!$A$57:$F$800,4,FALSE),2))</f>
        <v>270.38</v>
      </c>
      <c r="AN1445" s="64"/>
      <c r="AO1445" s="64"/>
      <c r="AP1445" s="64"/>
      <c r="AQ1445" s="64"/>
      <c r="AR1445" s="65"/>
      <c r="AS1445" s="63">
        <f>IF($A1445="-","-",ROUND(VLOOKUP($A1445+ROUND(LEFT(AS$1419,1)/24,5),'[1]ОАО "АТС"'!$A$57:$F$800,4,FALSE),2))</f>
        <v>137.82</v>
      </c>
      <c r="AT1445" s="64"/>
      <c r="AU1445" s="64"/>
      <c r="AV1445" s="64"/>
      <c r="AW1445" s="64"/>
      <c r="AX1445" s="65"/>
      <c r="AY1445" s="63">
        <f>IF($A1445="-","-",ROUND(VLOOKUP($A1445+ROUND(LEFT(AY$1419,1)/24,5),'[1]ОАО "АТС"'!$A$57:$F$800,4,FALSE),2))</f>
        <v>21.8</v>
      </c>
      <c r="AZ1445" s="64"/>
      <c r="BA1445" s="64"/>
      <c r="BB1445" s="64"/>
      <c r="BC1445" s="64"/>
      <c r="BD1445" s="65"/>
      <c r="BE1445" s="63">
        <f>IF($A1445="-","-",ROUND(VLOOKUP($A1445+ROUND(LEFT(BE$1419,1)/24,5),'[1]ОАО "АТС"'!$A$57:$F$800,4,FALSE),2))</f>
        <v>33.450000000000003</v>
      </c>
      <c r="BF1445" s="64"/>
      <c r="BG1445" s="64"/>
      <c r="BH1445" s="64"/>
      <c r="BI1445" s="64"/>
      <c r="BJ1445" s="65"/>
      <c r="BK1445" s="63">
        <f>IF($A1445="-","-",ROUND(VLOOKUP($A1445+ROUND(LEFT(BK$1419,1)/24,5),'[1]ОАО "АТС"'!$A$57:$F$800,4,FALSE),2))</f>
        <v>26.21</v>
      </c>
      <c r="BL1445" s="64"/>
      <c r="BM1445" s="64"/>
      <c r="BN1445" s="64"/>
      <c r="BO1445" s="64"/>
      <c r="BP1445" s="65"/>
      <c r="BQ1445" s="63">
        <f>IF($A1445="-","-",ROUND(VLOOKUP($A1445+ROUND(LEFT(BQ$1419,2)/24,5),'[1]ОАО "АТС"'!$A$57:$F$800,4,FALSE),2))</f>
        <v>171.47</v>
      </c>
      <c r="BR1445" s="64"/>
      <c r="BS1445" s="64"/>
      <c r="BT1445" s="64"/>
      <c r="BU1445" s="64"/>
      <c r="BV1445" s="65"/>
      <c r="BW1445" s="63">
        <f>IF($A1445="-","-",ROUND(VLOOKUP($A1445+ROUND(LEFT(BW$1419,2)/24,5),'[1]ОАО "АТС"'!$A$57:$F$800,4,FALSE),2))</f>
        <v>138.66999999999999</v>
      </c>
      <c r="BX1445" s="64"/>
      <c r="BY1445" s="64"/>
      <c r="BZ1445" s="64"/>
      <c r="CA1445" s="64"/>
      <c r="CB1445" s="65"/>
      <c r="CC1445" s="63">
        <f>IF($A1445="-","-",ROUND(VLOOKUP($A1445+ROUND(LEFT(CC$1419,2)/24,5),'[1]ОАО "АТС"'!$A$57:$F$800,4,FALSE),2))</f>
        <v>105.51</v>
      </c>
      <c r="CD1445" s="64"/>
      <c r="CE1445" s="64"/>
      <c r="CF1445" s="64"/>
      <c r="CG1445" s="64"/>
      <c r="CH1445" s="65"/>
      <c r="CI1445" s="63">
        <f>IF($A1445="-","-",ROUND(VLOOKUP($A1445+ROUND(LEFT(CI$1419,2)/24,5),'[1]ОАО "АТС"'!$A$57:$F$800,4,FALSE),2))</f>
        <v>150.84</v>
      </c>
      <c r="CJ1445" s="64"/>
      <c r="CK1445" s="64"/>
      <c r="CL1445" s="64"/>
      <c r="CM1445" s="64"/>
      <c r="CN1445" s="65"/>
      <c r="CO1445" s="63">
        <f>IF($A1445="-","-",ROUND(VLOOKUP($A1445+ROUND(LEFT(CO$1419,2)/24,5),'[1]ОАО "АТС"'!$A$57:$F$800,4,FALSE),2))</f>
        <v>220.8</v>
      </c>
      <c r="CP1445" s="64"/>
      <c r="CQ1445" s="64"/>
      <c r="CR1445" s="64"/>
      <c r="CS1445" s="64"/>
      <c r="CT1445" s="65"/>
      <c r="CU1445" s="63">
        <f>IF($A1445="-","-",ROUND(VLOOKUP($A1445+ROUND(LEFT(CU$1419,2)/24,5),'[1]ОАО "АТС"'!$A$57:$F$800,4,FALSE),2))</f>
        <v>212.71</v>
      </c>
      <c r="CV1445" s="64"/>
      <c r="CW1445" s="64"/>
      <c r="CX1445" s="64"/>
      <c r="CY1445" s="64"/>
      <c r="CZ1445" s="65"/>
      <c r="DA1445" s="63">
        <f>IF($A1445="-","-",ROUND(VLOOKUP($A1445+ROUND(LEFT(DA$1419,2)/24,5),'[1]ОАО "АТС"'!$A$57:$F$800,4,FALSE),2))</f>
        <v>149.41</v>
      </c>
      <c r="DB1445" s="64"/>
      <c r="DC1445" s="64"/>
      <c r="DD1445" s="64"/>
      <c r="DE1445" s="64"/>
      <c r="DF1445" s="65"/>
      <c r="DG1445" s="63">
        <f>IF($A1445="-","-",ROUND(VLOOKUP($A1445+ROUND(LEFT(DG$1419,2)/24,5),'[1]ОАО "АТС"'!$A$57:$F$800,4,FALSE),2))</f>
        <v>213.24</v>
      </c>
      <c r="DH1445" s="64"/>
      <c r="DI1445" s="64"/>
      <c r="DJ1445" s="64"/>
      <c r="DK1445" s="64"/>
      <c r="DL1445" s="65"/>
      <c r="DM1445" s="63">
        <f>IF($A1445="-","-",ROUND(VLOOKUP($A1445+ROUND(LEFT(DM$1419,2)/24,5),'[1]ОАО "АТС"'!$A$57:$F$800,4,FALSE),2))</f>
        <v>108</v>
      </c>
      <c r="DN1445" s="64"/>
      <c r="DO1445" s="64"/>
      <c r="DP1445" s="64"/>
      <c r="DQ1445" s="64"/>
      <c r="DR1445" s="65"/>
      <c r="DS1445" s="63">
        <f>IF($A1445="-","-",ROUND(VLOOKUP($A1445+ROUND(LEFT(DS$1419,2)/24,5),'[1]ОАО "АТС"'!$A$57:$F$800,4,FALSE),2))</f>
        <v>254.94</v>
      </c>
      <c r="DT1445" s="64"/>
      <c r="DU1445" s="64"/>
      <c r="DV1445" s="64"/>
      <c r="DW1445" s="64"/>
      <c r="DX1445" s="65"/>
      <c r="DY1445" s="63">
        <f>IF($A1445="-","-",ROUND(VLOOKUP($A1445+ROUND(LEFT(DY$1419,2)/24,5),'[1]ОАО "АТС"'!$A$57:$F$800,4,FALSE),2))</f>
        <v>341.39</v>
      </c>
      <c r="DZ1445" s="64"/>
      <c r="EA1445" s="64"/>
      <c r="EB1445" s="64"/>
      <c r="EC1445" s="64"/>
      <c r="ED1445" s="65"/>
      <c r="EE1445" s="63">
        <f>IF($A1445="-","-",ROUND(VLOOKUP($A1445+ROUND(LEFT(EE$1419,2)/24,5),'[1]ОАО "АТС"'!$A$57:$F$800,4,FALSE),2))</f>
        <v>245.48</v>
      </c>
      <c r="EF1445" s="64"/>
      <c r="EG1445" s="64"/>
      <c r="EH1445" s="64"/>
      <c r="EI1445" s="64"/>
      <c r="EJ1445" s="65"/>
      <c r="EK1445" s="63">
        <f>IF($A1445="-","-",ROUND(VLOOKUP($A1445+ROUND(LEFT(EK$1419,2)/24,5),'[1]ОАО "АТС"'!$A$57:$F$800,4,FALSE),2))</f>
        <v>354.88</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45743</v>
      </c>
      <c r="B1446" s="61"/>
      <c r="C1446" s="61"/>
      <c r="D1446" s="61"/>
      <c r="E1446" s="61"/>
      <c r="F1446" s="61"/>
      <c r="G1446" s="61"/>
      <c r="H1446" s="62"/>
      <c r="I1446" s="63">
        <f>IF($A1446="-","-",ROUND(VLOOKUP($A1446+ROUND(LEFT(I$1419,1)/24,5),'[1]ОАО "АТС"'!$A$57:$F$800,4,FALSE),2))</f>
        <v>142.08000000000001</v>
      </c>
      <c r="J1446" s="64"/>
      <c r="K1446" s="64"/>
      <c r="L1446" s="64"/>
      <c r="M1446" s="64"/>
      <c r="N1446" s="65"/>
      <c r="O1446" s="63">
        <f>IF($A1446="-","-",ROUND(VLOOKUP($A1446+ROUND(LEFT(O$1419,1)/24,5),'[1]ОАО "АТС"'!$A$57:$F$800,4,FALSE),2))</f>
        <v>519.67999999999995</v>
      </c>
      <c r="P1446" s="64"/>
      <c r="Q1446" s="64"/>
      <c r="R1446" s="64"/>
      <c r="S1446" s="64"/>
      <c r="T1446" s="65"/>
      <c r="U1446" s="63">
        <f>IF($A1446="-","-",ROUND(VLOOKUP($A1446+ROUND(LEFT(U$1419,1)/24,5),'[1]ОАО "АТС"'!$A$57:$F$800,4,FALSE),2))</f>
        <v>543.62</v>
      </c>
      <c r="V1446" s="64"/>
      <c r="W1446" s="64"/>
      <c r="X1446" s="64"/>
      <c r="Y1446" s="64"/>
      <c r="Z1446" s="65"/>
      <c r="AA1446" s="63">
        <f>IF($A1446="-","-",ROUND(VLOOKUP($A1446+ROUND(LEFT(AA$1419,1)/24,5),'[1]ОАО "АТС"'!$A$57:$F$800,4,FALSE),2))</f>
        <v>748.26</v>
      </c>
      <c r="AB1446" s="64"/>
      <c r="AC1446" s="64"/>
      <c r="AD1446" s="64"/>
      <c r="AE1446" s="64"/>
      <c r="AF1446" s="65"/>
      <c r="AG1446" s="63">
        <f>IF($A1446="-","-",ROUND(VLOOKUP($A1446+ROUND(LEFT(AG$1419,1)/24,5),'[1]ОАО "АТС"'!$A$57:$F$800,4,FALSE),2))</f>
        <v>466.23</v>
      </c>
      <c r="AH1446" s="64"/>
      <c r="AI1446" s="64"/>
      <c r="AJ1446" s="64"/>
      <c r="AK1446" s="64"/>
      <c r="AL1446" s="65"/>
      <c r="AM1446" s="63">
        <f>IF($A1446="-","-",ROUND(VLOOKUP($A1446+ROUND(LEFT(AM$1419,1)/24,5),'[1]ОАО "АТС"'!$A$57:$F$800,4,FALSE),2))</f>
        <v>68.62</v>
      </c>
      <c r="AN1446" s="64"/>
      <c r="AO1446" s="64"/>
      <c r="AP1446" s="64"/>
      <c r="AQ1446" s="64"/>
      <c r="AR1446" s="65"/>
      <c r="AS1446" s="63">
        <f>IF($A1446="-","-",ROUND(VLOOKUP($A1446+ROUND(LEFT(AS$1419,1)/24,5),'[1]ОАО "АТС"'!$A$57:$F$800,4,FALSE),2))</f>
        <v>733.25</v>
      </c>
      <c r="AT1446" s="64"/>
      <c r="AU1446" s="64"/>
      <c r="AV1446" s="64"/>
      <c r="AW1446" s="64"/>
      <c r="AX1446" s="65"/>
      <c r="AY1446" s="63">
        <f>IF($A1446="-","-",ROUND(VLOOKUP($A1446+ROUND(LEFT(AY$1419,1)/24,5),'[1]ОАО "АТС"'!$A$57:$F$800,4,FALSE),2))</f>
        <v>69.319999999999993</v>
      </c>
      <c r="AZ1446" s="64"/>
      <c r="BA1446" s="64"/>
      <c r="BB1446" s="64"/>
      <c r="BC1446" s="64"/>
      <c r="BD1446" s="65"/>
      <c r="BE1446" s="63">
        <f>IF($A1446="-","-",ROUND(VLOOKUP($A1446+ROUND(LEFT(BE$1419,1)/24,5),'[1]ОАО "АТС"'!$A$57:$F$800,4,FALSE),2))</f>
        <v>95.86</v>
      </c>
      <c r="BF1446" s="64"/>
      <c r="BG1446" s="64"/>
      <c r="BH1446" s="64"/>
      <c r="BI1446" s="64"/>
      <c r="BJ1446" s="65"/>
      <c r="BK1446" s="63">
        <f>IF($A1446="-","-",ROUND(VLOOKUP($A1446+ROUND(LEFT(BK$1419,1)/24,5),'[1]ОАО "АТС"'!$A$57:$F$800,4,FALSE),2))</f>
        <v>114.59</v>
      </c>
      <c r="BL1446" s="64"/>
      <c r="BM1446" s="64"/>
      <c r="BN1446" s="64"/>
      <c r="BO1446" s="64"/>
      <c r="BP1446" s="65"/>
      <c r="BQ1446" s="63">
        <f>IF($A1446="-","-",ROUND(VLOOKUP($A1446+ROUND(LEFT(BQ$1419,2)/24,5),'[1]ОАО "АТС"'!$A$57:$F$800,4,FALSE),2))</f>
        <v>133.02000000000001</v>
      </c>
      <c r="BR1446" s="64"/>
      <c r="BS1446" s="64"/>
      <c r="BT1446" s="64"/>
      <c r="BU1446" s="64"/>
      <c r="BV1446" s="65"/>
      <c r="BW1446" s="63">
        <f>IF($A1446="-","-",ROUND(VLOOKUP($A1446+ROUND(LEFT(BW$1419,2)/24,5),'[1]ОАО "АТС"'!$A$57:$F$800,4,FALSE),2))</f>
        <v>102.57</v>
      </c>
      <c r="BX1446" s="64"/>
      <c r="BY1446" s="64"/>
      <c r="BZ1446" s="64"/>
      <c r="CA1446" s="64"/>
      <c r="CB1446" s="65"/>
      <c r="CC1446" s="63">
        <f>IF($A1446="-","-",ROUND(VLOOKUP($A1446+ROUND(LEFT(CC$1419,2)/24,5),'[1]ОАО "АТС"'!$A$57:$F$800,4,FALSE),2))</f>
        <v>105.08</v>
      </c>
      <c r="CD1446" s="64"/>
      <c r="CE1446" s="64"/>
      <c r="CF1446" s="64"/>
      <c r="CG1446" s="64"/>
      <c r="CH1446" s="65"/>
      <c r="CI1446" s="63">
        <f>IF($A1446="-","-",ROUND(VLOOKUP($A1446+ROUND(LEFT(CI$1419,2)/24,5),'[1]ОАО "АТС"'!$A$57:$F$800,4,FALSE),2))</f>
        <v>226.82</v>
      </c>
      <c r="CJ1446" s="64"/>
      <c r="CK1446" s="64"/>
      <c r="CL1446" s="64"/>
      <c r="CM1446" s="64"/>
      <c r="CN1446" s="65"/>
      <c r="CO1446" s="63">
        <f>IF($A1446="-","-",ROUND(VLOOKUP($A1446+ROUND(LEFT(CO$1419,2)/24,5),'[1]ОАО "АТС"'!$A$57:$F$800,4,FALSE),2))</f>
        <v>199.83</v>
      </c>
      <c r="CP1446" s="64"/>
      <c r="CQ1446" s="64"/>
      <c r="CR1446" s="64"/>
      <c r="CS1446" s="64"/>
      <c r="CT1446" s="65"/>
      <c r="CU1446" s="63">
        <f>IF($A1446="-","-",ROUND(VLOOKUP($A1446+ROUND(LEFT(CU$1419,2)/24,5),'[1]ОАО "АТС"'!$A$57:$F$800,4,FALSE),2))</f>
        <v>218.84</v>
      </c>
      <c r="CV1446" s="64"/>
      <c r="CW1446" s="64"/>
      <c r="CX1446" s="64"/>
      <c r="CY1446" s="64"/>
      <c r="CZ1446" s="65"/>
      <c r="DA1446" s="63">
        <f>IF($A1446="-","-",ROUND(VLOOKUP($A1446+ROUND(LEFT(DA$1419,2)/24,5),'[1]ОАО "АТС"'!$A$57:$F$800,4,FALSE),2))</f>
        <v>49.75</v>
      </c>
      <c r="DB1446" s="64"/>
      <c r="DC1446" s="64"/>
      <c r="DD1446" s="64"/>
      <c r="DE1446" s="64"/>
      <c r="DF1446" s="65"/>
      <c r="DG1446" s="63">
        <f>IF($A1446="-","-",ROUND(VLOOKUP($A1446+ROUND(LEFT(DG$1419,2)/24,5),'[1]ОАО "АТС"'!$A$57:$F$800,4,FALSE),2))</f>
        <v>70.2</v>
      </c>
      <c r="DH1446" s="64"/>
      <c r="DI1446" s="64"/>
      <c r="DJ1446" s="64"/>
      <c r="DK1446" s="64"/>
      <c r="DL1446" s="65"/>
      <c r="DM1446" s="63">
        <f>IF($A1446="-","-",ROUND(VLOOKUP($A1446+ROUND(LEFT(DM$1419,2)/24,5),'[1]ОАО "АТС"'!$A$57:$F$800,4,FALSE),2))</f>
        <v>0</v>
      </c>
      <c r="DN1446" s="64"/>
      <c r="DO1446" s="64"/>
      <c r="DP1446" s="64"/>
      <c r="DQ1446" s="64"/>
      <c r="DR1446" s="65"/>
      <c r="DS1446" s="63">
        <f>IF($A1446="-","-",ROUND(VLOOKUP($A1446+ROUND(LEFT(DS$1419,2)/24,5),'[1]ОАО "АТС"'!$A$57:$F$800,4,FALSE),2))</f>
        <v>102.74</v>
      </c>
      <c r="DT1446" s="64"/>
      <c r="DU1446" s="64"/>
      <c r="DV1446" s="64"/>
      <c r="DW1446" s="64"/>
      <c r="DX1446" s="65"/>
      <c r="DY1446" s="63">
        <f>IF($A1446="-","-",ROUND(VLOOKUP($A1446+ROUND(LEFT(DY$1419,2)/24,5),'[1]ОАО "АТС"'!$A$57:$F$800,4,FALSE),2))</f>
        <v>0</v>
      </c>
      <c r="DZ1446" s="64"/>
      <c r="EA1446" s="64"/>
      <c r="EB1446" s="64"/>
      <c r="EC1446" s="64"/>
      <c r="ED1446" s="65"/>
      <c r="EE1446" s="63">
        <f>IF($A1446="-","-",ROUND(VLOOKUP($A1446+ROUND(LEFT(EE$1419,2)/24,5),'[1]ОАО "АТС"'!$A$57:$F$800,4,FALSE),2))</f>
        <v>265.75</v>
      </c>
      <c r="EF1446" s="64"/>
      <c r="EG1446" s="64"/>
      <c r="EH1446" s="64"/>
      <c r="EI1446" s="64"/>
      <c r="EJ1446" s="65"/>
      <c r="EK1446" s="63">
        <f>IF($A1446="-","-",ROUND(VLOOKUP($A1446+ROUND(LEFT(EK$1419,2)/24,5),'[1]ОАО "АТС"'!$A$57:$F$800,4,FALSE),2))</f>
        <v>3.87</v>
      </c>
      <c r="EL1446" s="64"/>
      <c r="EM1446" s="64"/>
      <c r="EN1446" s="64"/>
      <c r="EO1446" s="64"/>
      <c r="EP1446" s="65"/>
      <c r="EQ1446" s="63">
        <f>IF($A1446="-","-",ROUND(VLOOKUP($A1446+ROUND(LEFT(EQ$1419,2)/24,5),'[1]ОАО "АТС"'!$A$57:$F$800,4,FALSE),2))</f>
        <v>309.5</v>
      </c>
      <c r="ER1446" s="64"/>
      <c r="ES1446" s="64"/>
      <c r="ET1446" s="64"/>
      <c r="EU1446" s="64"/>
      <c r="EV1446" s="65"/>
    </row>
    <row r="1447" spans="1:152" s="29" customFormat="1" ht="15.75" customHeight="1" x14ac:dyDescent="0.2">
      <c r="A1447" s="60">
        <f>$A$128</f>
        <v>45744</v>
      </c>
      <c r="B1447" s="61"/>
      <c r="C1447" s="61"/>
      <c r="D1447" s="61"/>
      <c r="E1447" s="61"/>
      <c r="F1447" s="61"/>
      <c r="G1447" s="61"/>
      <c r="H1447" s="62"/>
      <c r="I1447" s="63">
        <f>IF($A1447="-","-",ROUND(VLOOKUP($A1447+ROUND(LEFT(I$1419,1)/24,5),'[1]ОАО "АТС"'!$A$57:$F$800,4,FALSE),2))</f>
        <v>301.49</v>
      </c>
      <c r="J1447" s="64"/>
      <c r="K1447" s="64"/>
      <c r="L1447" s="64"/>
      <c r="M1447" s="64"/>
      <c r="N1447" s="65"/>
      <c r="O1447" s="63">
        <f>IF($A1447="-","-",ROUND(VLOOKUP($A1447+ROUND(LEFT(O$1419,1)/24,5),'[1]ОАО "АТС"'!$A$57:$F$800,4,FALSE),2))</f>
        <v>308.38</v>
      </c>
      <c r="P1447" s="64"/>
      <c r="Q1447" s="64"/>
      <c r="R1447" s="64"/>
      <c r="S1447" s="64"/>
      <c r="T1447" s="65"/>
      <c r="U1447" s="63">
        <f>IF($A1447="-","-",ROUND(VLOOKUP($A1447+ROUND(LEFT(U$1419,1)/24,5),'[1]ОАО "АТС"'!$A$57:$F$800,4,FALSE),2))</f>
        <v>0</v>
      </c>
      <c r="V1447" s="64"/>
      <c r="W1447" s="64"/>
      <c r="X1447" s="64"/>
      <c r="Y1447" s="64"/>
      <c r="Z1447" s="65"/>
      <c r="AA1447" s="63">
        <f>IF($A1447="-","-",ROUND(VLOOKUP($A1447+ROUND(LEFT(AA$1419,1)/24,5),'[1]ОАО "АТС"'!$A$57:$F$800,4,FALSE),2))</f>
        <v>621.02</v>
      </c>
      <c r="AB1447" s="64"/>
      <c r="AC1447" s="64"/>
      <c r="AD1447" s="64"/>
      <c r="AE1447" s="64"/>
      <c r="AF1447" s="65"/>
      <c r="AG1447" s="63">
        <f>IF($A1447="-","-",ROUND(VLOOKUP($A1447+ROUND(LEFT(AG$1419,1)/24,5),'[1]ОАО "АТС"'!$A$57:$F$800,4,FALSE),2))</f>
        <v>398.02</v>
      </c>
      <c r="AH1447" s="64"/>
      <c r="AI1447" s="64"/>
      <c r="AJ1447" s="64"/>
      <c r="AK1447" s="64"/>
      <c r="AL1447" s="65"/>
      <c r="AM1447" s="63">
        <f>IF($A1447="-","-",ROUND(VLOOKUP($A1447+ROUND(LEFT(AM$1419,1)/24,5),'[1]ОАО "АТС"'!$A$57:$F$800,4,FALSE),2))</f>
        <v>492.99</v>
      </c>
      <c r="AN1447" s="64"/>
      <c r="AO1447" s="64"/>
      <c r="AP1447" s="64"/>
      <c r="AQ1447" s="64"/>
      <c r="AR1447" s="65"/>
      <c r="AS1447" s="63">
        <f>IF($A1447="-","-",ROUND(VLOOKUP($A1447+ROUND(LEFT(AS$1419,1)/24,5),'[1]ОАО "АТС"'!$A$57:$F$800,4,FALSE),2))</f>
        <v>183.99</v>
      </c>
      <c r="AT1447" s="64"/>
      <c r="AU1447" s="64"/>
      <c r="AV1447" s="64"/>
      <c r="AW1447" s="64"/>
      <c r="AX1447" s="65"/>
      <c r="AY1447" s="63">
        <f>IF($A1447="-","-",ROUND(VLOOKUP($A1447+ROUND(LEFT(AY$1419,1)/24,5),'[1]ОАО "АТС"'!$A$57:$F$800,4,FALSE),2))</f>
        <v>62.73</v>
      </c>
      <c r="AZ1447" s="64"/>
      <c r="BA1447" s="64"/>
      <c r="BB1447" s="64"/>
      <c r="BC1447" s="64"/>
      <c r="BD1447" s="65"/>
      <c r="BE1447" s="63">
        <f>IF($A1447="-","-",ROUND(VLOOKUP($A1447+ROUND(LEFT(BE$1419,1)/24,5),'[1]ОАО "АТС"'!$A$57:$F$800,4,FALSE),2))</f>
        <v>141.27000000000001</v>
      </c>
      <c r="BF1447" s="64"/>
      <c r="BG1447" s="64"/>
      <c r="BH1447" s="64"/>
      <c r="BI1447" s="64"/>
      <c r="BJ1447" s="65"/>
      <c r="BK1447" s="63">
        <f>IF($A1447="-","-",ROUND(VLOOKUP($A1447+ROUND(LEFT(BK$1419,1)/24,5),'[1]ОАО "АТС"'!$A$57:$F$800,4,FALSE),2))</f>
        <v>166.83</v>
      </c>
      <c r="BL1447" s="64"/>
      <c r="BM1447" s="64"/>
      <c r="BN1447" s="64"/>
      <c r="BO1447" s="64"/>
      <c r="BP1447" s="65"/>
      <c r="BQ1447" s="63">
        <f>IF($A1447="-","-",ROUND(VLOOKUP($A1447+ROUND(LEFT(BQ$1419,2)/24,5),'[1]ОАО "АТС"'!$A$57:$F$800,4,FALSE),2))</f>
        <v>75.27</v>
      </c>
      <c r="BR1447" s="64"/>
      <c r="BS1447" s="64"/>
      <c r="BT1447" s="64"/>
      <c r="BU1447" s="64"/>
      <c r="BV1447" s="65"/>
      <c r="BW1447" s="63">
        <f>IF($A1447="-","-",ROUND(VLOOKUP($A1447+ROUND(LEFT(BW$1419,2)/24,5),'[1]ОАО "АТС"'!$A$57:$F$800,4,FALSE),2))</f>
        <v>170.27</v>
      </c>
      <c r="BX1447" s="64"/>
      <c r="BY1447" s="64"/>
      <c r="BZ1447" s="64"/>
      <c r="CA1447" s="64"/>
      <c r="CB1447" s="65"/>
      <c r="CC1447" s="63">
        <f>IF($A1447="-","-",ROUND(VLOOKUP($A1447+ROUND(LEFT(CC$1419,2)/24,5),'[1]ОАО "АТС"'!$A$57:$F$800,4,FALSE),2))</f>
        <v>58.38</v>
      </c>
      <c r="CD1447" s="64"/>
      <c r="CE1447" s="64"/>
      <c r="CF1447" s="64"/>
      <c r="CG1447" s="64"/>
      <c r="CH1447" s="65"/>
      <c r="CI1447" s="63">
        <f>IF($A1447="-","-",ROUND(VLOOKUP($A1447+ROUND(LEFT(CI$1419,2)/24,5),'[1]ОАО "АТС"'!$A$57:$F$800,4,FALSE),2))</f>
        <v>105.74</v>
      </c>
      <c r="CJ1447" s="64"/>
      <c r="CK1447" s="64"/>
      <c r="CL1447" s="64"/>
      <c r="CM1447" s="64"/>
      <c r="CN1447" s="65"/>
      <c r="CO1447" s="63">
        <f>IF($A1447="-","-",ROUND(VLOOKUP($A1447+ROUND(LEFT(CO$1419,2)/24,5),'[1]ОАО "АТС"'!$A$57:$F$800,4,FALSE),2))</f>
        <v>89.95</v>
      </c>
      <c r="CP1447" s="64"/>
      <c r="CQ1447" s="64"/>
      <c r="CR1447" s="64"/>
      <c r="CS1447" s="64"/>
      <c r="CT1447" s="65"/>
      <c r="CU1447" s="63">
        <f>IF($A1447="-","-",ROUND(VLOOKUP($A1447+ROUND(LEFT(CU$1419,2)/24,5),'[1]ОАО "АТС"'!$A$57:$F$800,4,FALSE),2))</f>
        <v>161.96</v>
      </c>
      <c r="CV1447" s="64"/>
      <c r="CW1447" s="64"/>
      <c r="CX1447" s="64"/>
      <c r="CY1447" s="64"/>
      <c r="CZ1447" s="65"/>
      <c r="DA1447" s="63">
        <f>IF($A1447="-","-",ROUND(VLOOKUP($A1447+ROUND(LEFT(DA$1419,2)/24,5),'[1]ОАО "АТС"'!$A$57:$F$800,4,FALSE),2))</f>
        <v>193.04</v>
      </c>
      <c r="DB1447" s="64"/>
      <c r="DC1447" s="64"/>
      <c r="DD1447" s="64"/>
      <c r="DE1447" s="64"/>
      <c r="DF1447" s="65"/>
      <c r="DG1447" s="63">
        <f>IF($A1447="-","-",ROUND(VLOOKUP($A1447+ROUND(LEFT(DG$1419,2)/24,5),'[1]ОАО "АТС"'!$A$57:$F$800,4,FALSE),2))</f>
        <v>0</v>
      </c>
      <c r="DH1447" s="64"/>
      <c r="DI1447" s="64"/>
      <c r="DJ1447" s="64"/>
      <c r="DK1447" s="64"/>
      <c r="DL1447" s="65"/>
      <c r="DM1447" s="63">
        <f>IF($A1447="-","-",ROUND(VLOOKUP($A1447+ROUND(LEFT(DM$1419,2)/24,5),'[1]ОАО "АТС"'!$A$57:$F$800,4,FALSE),2))</f>
        <v>0</v>
      </c>
      <c r="DN1447" s="64"/>
      <c r="DO1447" s="64"/>
      <c r="DP1447" s="64"/>
      <c r="DQ1447" s="64"/>
      <c r="DR1447" s="65"/>
      <c r="DS1447" s="63">
        <f>IF($A1447="-","-",ROUND(VLOOKUP($A1447+ROUND(LEFT(DS$1419,2)/24,5),'[1]ОАО "АТС"'!$A$57:$F$800,4,FALSE),2))</f>
        <v>12.12</v>
      </c>
      <c r="DT1447" s="64"/>
      <c r="DU1447" s="64"/>
      <c r="DV1447" s="64"/>
      <c r="DW1447" s="64"/>
      <c r="DX1447" s="65"/>
      <c r="DY1447" s="63">
        <f>IF($A1447="-","-",ROUND(VLOOKUP($A1447+ROUND(LEFT(DY$1419,2)/24,5),'[1]ОАО "АТС"'!$A$57:$F$800,4,FALSE),2))</f>
        <v>0</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45745</v>
      </c>
      <c r="B1448" s="61"/>
      <c r="C1448" s="61"/>
      <c r="D1448" s="61"/>
      <c r="E1448" s="61"/>
      <c r="F1448" s="61"/>
      <c r="G1448" s="61"/>
      <c r="H1448" s="62"/>
      <c r="I1448" s="63">
        <f>IF($A1448="-","-",ROUND(VLOOKUP($A1448+ROUND(LEFT(I$1419,1)/24,5),'[1]ОАО "АТС"'!$A$57:$F$800,4,FALSE),2))</f>
        <v>7.23</v>
      </c>
      <c r="J1448" s="64"/>
      <c r="K1448" s="64"/>
      <c r="L1448" s="64"/>
      <c r="M1448" s="64"/>
      <c r="N1448" s="65"/>
      <c r="O1448" s="63">
        <f>IF($A1448="-","-",ROUND(VLOOKUP($A1448+ROUND(LEFT(O$1419,1)/24,5),'[1]ОАО "АТС"'!$A$57:$F$800,4,FALSE),2))</f>
        <v>78.27</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192.69</v>
      </c>
      <c r="AB1448" s="64"/>
      <c r="AC1448" s="64"/>
      <c r="AD1448" s="64"/>
      <c r="AE1448" s="64"/>
      <c r="AF1448" s="65"/>
      <c r="AG1448" s="63">
        <f>IF($A1448="-","-",ROUND(VLOOKUP($A1448+ROUND(LEFT(AG$1419,1)/24,5),'[1]ОАО "АТС"'!$A$57:$F$800,4,FALSE),2))</f>
        <v>98.62</v>
      </c>
      <c r="AH1448" s="64"/>
      <c r="AI1448" s="64"/>
      <c r="AJ1448" s="64"/>
      <c r="AK1448" s="64"/>
      <c r="AL1448" s="65"/>
      <c r="AM1448" s="63">
        <f>IF($A1448="-","-",ROUND(VLOOKUP($A1448+ROUND(LEFT(AM$1419,1)/24,5),'[1]ОАО "АТС"'!$A$57:$F$800,4,FALSE),2))</f>
        <v>0</v>
      </c>
      <c r="AN1448" s="64"/>
      <c r="AO1448" s="64"/>
      <c r="AP1448" s="64"/>
      <c r="AQ1448" s="64"/>
      <c r="AR1448" s="65"/>
      <c r="AS1448" s="63">
        <f>IF($A1448="-","-",ROUND(VLOOKUP($A1448+ROUND(LEFT(AS$1419,1)/24,5),'[1]ОАО "АТС"'!$A$57:$F$800,4,FALSE),2))</f>
        <v>0</v>
      </c>
      <c r="AT1448" s="64"/>
      <c r="AU1448" s="64"/>
      <c r="AV1448" s="64"/>
      <c r="AW1448" s="64"/>
      <c r="AX1448" s="65"/>
      <c r="AY1448" s="63">
        <f>IF($A1448="-","-",ROUND(VLOOKUP($A1448+ROUND(LEFT(AY$1419,1)/24,5),'[1]ОАО "АТС"'!$A$57:$F$800,4,FALSE),2))</f>
        <v>345.22</v>
      </c>
      <c r="AZ1448" s="64"/>
      <c r="BA1448" s="64"/>
      <c r="BB1448" s="64"/>
      <c r="BC1448" s="64"/>
      <c r="BD1448" s="65"/>
      <c r="BE1448" s="63">
        <f>IF($A1448="-","-",ROUND(VLOOKUP($A1448+ROUND(LEFT(BE$1419,1)/24,5),'[1]ОАО "АТС"'!$A$57:$F$800,4,FALSE),2))</f>
        <v>82.8</v>
      </c>
      <c r="BF1448" s="64"/>
      <c r="BG1448" s="64"/>
      <c r="BH1448" s="64"/>
      <c r="BI1448" s="64"/>
      <c r="BJ1448" s="65"/>
      <c r="BK1448" s="63">
        <f>IF($A1448="-","-",ROUND(VLOOKUP($A1448+ROUND(LEFT(BK$1419,1)/24,5),'[1]ОАО "АТС"'!$A$57:$F$800,4,FALSE),2))</f>
        <v>79.959999999999994</v>
      </c>
      <c r="BL1448" s="64"/>
      <c r="BM1448" s="64"/>
      <c r="BN1448" s="64"/>
      <c r="BO1448" s="64"/>
      <c r="BP1448" s="65"/>
      <c r="BQ1448" s="63">
        <f>IF($A1448="-","-",ROUND(VLOOKUP($A1448+ROUND(LEFT(BQ$1419,2)/24,5),'[1]ОАО "АТС"'!$A$57:$F$800,4,FALSE),2))</f>
        <v>187.91</v>
      </c>
      <c r="BR1448" s="64"/>
      <c r="BS1448" s="64"/>
      <c r="BT1448" s="64"/>
      <c r="BU1448" s="64"/>
      <c r="BV1448" s="65"/>
      <c r="BW1448" s="63">
        <f>IF($A1448="-","-",ROUND(VLOOKUP($A1448+ROUND(LEFT(BW$1419,2)/24,5),'[1]ОАО "АТС"'!$A$57:$F$800,4,FALSE),2))</f>
        <v>198.51</v>
      </c>
      <c r="BX1448" s="64"/>
      <c r="BY1448" s="64"/>
      <c r="BZ1448" s="64"/>
      <c r="CA1448" s="64"/>
      <c r="CB1448" s="65"/>
      <c r="CC1448" s="63">
        <f>IF($A1448="-","-",ROUND(VLOOKUP($A1448+ROUND(LEFT(CC$1419,2)/24,5),'[1]ОАО "АТС"'!$A$57:$F$800,4,FALSE),2))</f>
        <v>213.06</v>
      </c>
      <c r="CD1448" s="64"/>
      <c r="CE1448" s="64"/>
      <c r="CF1448" s="64"/>
      <c r="CG1448" s="64"/>
      <c r="CH1448" s="65"/>
      <c r="CI1448" s="63">
        <f>IF($A1448="-","-",ROUND(VLOOKUP($A1448+ROUND(LEFT(CI$1419,2)/24,5),'[1]ОАО "АТС"'!$A$57:$F$800,4,FALSE),2))</f>
        <v>221.56</v>
      </c>
      <c r="CJ1448" s="64"/>
      <c r="CK1448" s="64"/>
      <c r="CL1448" s="64"/>
      <c r="CM1448" s="64"/>
      <c r="CN1448" s="65"/>
      <c r="CO1448" s="63">
        <f>IF($A1448="-","-",ROUND(VLOOKUP($A1448+ROUND(LEFT(CO$1419,2)/24,5),'[1]ОАО "АТС"'!$A$57:$F$800,4,FALSE),2))</f>
        <v>305.87</v>
      </c>
      <c r="CP1448" s="64"/>
      <c r="CQ1448" s="64"/>
      <c r="CR1448" s="64"/>
      <c r="CS1448" s="64"/>
      <c r="CT1448" s="65"/>
      <c r="CU1448" s="63">
        <f>IF($A1448="-","-",ROUND(VLOOKUP($A1448+ROUND(LEFT(CU$1419,2)/24,5),'[1]ОАО "АТС"'!$A$57:$F$800,4,FALSE),2))</f>
        <v>0</v>
      </c>
      <c r="CV1448" s="64"/>
      <c r="CW1448" s="64"/>
      <c r="CX1448" s="64"/>
      <c r="CY1448" s="64"/>
      <c r="CZ1448" s="65"/>
      <c r="DA1448" s="63">
        <f>IF($A1448="-","-",ROUND(VLOOKUP($A1448+ROUND(LEFT(DA$1419,2)/24,5),'[1]ОАО "АТС"'!$A$57:$F$800,4,FALSE),2))</f>
        <v>0</v>
      </c>
      <c r="DB1448" s="64"/>
      <c r="DC1448" s="64"/>
      <c r="DD1448" s="64"/>
      <c r="DE1448" s="64"/>
      <c r="DF1448" s="65"/>
      <c r="DG1448" s="63">
        <f>IF($A1448="-","-",ROUND(VLOOKUP($A1448+ROUND(LEFT(DG$1419,2)/24,5),'[1]ОАО "АТС"'!$A$57:$F$800,4,FALSE),2))</f>
        <v>214.57</v>
      </c>
      <c r="DH1448" s="64"/>
      <c r="DI1448" s="64"/>
      <c r="DJ1448" s="64"/>
      <c r="DK1448" s="64"/>
      <c r="DL1448" s="65"/>
      <c r="DM1448" s="63">
        <f>IF($A1448="-","-",ROUND(VLOOKUP($A1448+ROUND(LEFT(DM$1419,2)/24,5),'[1]ОАО "АТС"'!$A$57:$F$800,4,FALSE),2))</f>
        <v>0</v>
      </c>
      <c r="DN1448" s="64"/>
      <c r="DO1448" s="64"/>
      <c r="DP1448" s="64"/>
      <c r="DQ1448" s="64"/>
      <c r="DR1448" s="65"/>
      <c r="DS1448" s="63">
        <f>IF($A1448="-","-",ROUND(VLOOKUP($A1448+ROUND(LEFT(DS$1419,2)/24,5),'[1]ОАО "АТС"'!$A$57:$F$800,4,FALSE),2))</f>
        <v>0</v>
      </c>
      <c r="DT1448" s="64"/>
      <c r="DU1448" s="64"/>
      <c r="DV1448" s="64"/>
      <c r="DW1448" s="64"/>
      <c r="DX1448" s="65"/>
      <c r="DY1448" s="63">
        <f>IF($A1448="-","-",ROUND(VLOOKUP($A1448+ROUND(LEFT(DY$1419,2)/24,5),'[1]ОАО "АТС"'!$A$57:$F$800,4,FALSE),2))</f>
        <v>0</v>
      </c>
      <c r="DZ1448" s="64"/>
      <c r="EA1448" s="64"/>
      <c r="EB1448" s="64"/>
      <c r="EC1448" s="64"/>
      <c r="ED1448" s="65"/>
      <c r="EE1448" s="63">
        <f>IF($A1448="-","-",ROUND(VLOOKUP($A1448+ROUND(LEFT(EE$1419,2)/24,5),'[1]ОАО "АТС"'!$A$57:$F$800,4,FALSE),2))</f>
        <v>0</v>
      </c>
      <c r="EF1448" s="64"/>
      <c r="EG1448" s="64"/>
      <c r="EH1448" s="64"/>
      <c r="EI1448" s="64"/>
      <c r="EJ1448" s="65"/>
      <c r="EK1448" s="63">
        <f>IF($A1448="-","-",ROUND(VLOOKUP($A1448+ROUND(LEFT(EK$1419,2)/24,5),'[1]ОАО "АТС"'!$A$57:$F$800,4,FALSE),2))</f>
        <v>0</v>
      </c>
      <c r="EL1448" s="64"/>
      <c r="EM1448" s="64"/>
      <c r="EN1448" s="64"/>
      <c r="EO1448" s="64"/>
      <c r="EP1448" s="65"/>
      <c r="EQ1448" s="63">
        <f>IF($A1448="-","-",ROUND(VLOOKUP($A1448+ROUND(LEFT(EQ$1419,2)/24,5),'[1]ОАО "АТС"'!$A$57:$F$800,4,FALSE),2))</f>
        <v>0</v>
      </c>
      <c r="ER1448" s="64"/>
      <c r="ES1448" s="64"/>
      <c r="ET1448" s="64"/>
      <c r="EU1448" s="64"/>
      <c r="EV1448" s="65"/>
    </row>
    <row r="1449" spans="1:152" s="29" customFormat="1" ht="15.75" customHeight="1" x14ac:dyDescent="0.2">
      <c r="A1449" s="60">
        <f>$A$130</f>
        <v>45746</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0</v>
      </c>
      <c r="V1449" s="64"/>
      <c r="W1449" s="64"/>
      <c r="X1449" s="64"/>
      <c r="Y1449" s="64"/>
      <c r="Z1449" s="65"/>
      <c r="AA1449" s="63">
        <f>IF($A1449="-","-",ROUND(VLOOKUP($A1449+ROUND(LEFT(AA$1419,1)/24,5),'[1]ОАО "АТС"'!$A$57:$F$800,4,FALSE),2))</f>
        <v>582.07000000000005</v>
      </c>
      <c r="AB1449" s="64"/>
      <c r="AC1449" s="64"/>
      <c r="AD1449" s="64"/>
      <c r="AE1449" s="64"/>
      <c r="AF1449" s="65"/>
      <c r="AG1449" s="63">
        <f>IF($A1449="-","-",ROUND(VLOOKUP($A1449+ROUND(LEFT(AG$1419,1)/24,5),'[1]ОАО "АТС"'!$A$57:$F$800,4,FALSE),2))</f>
        <v>0</v>
      </c>
      <c r="AH1449" s="64"/>
      <c r="AI1449" s="64"/>
      <c r="AJ1449" s="64"/>
      <c r="AK1449" s="64"/>
      <c r="AL1449" s="65"/>
      <c r="AM1449" s="63">
        <f>IF($A1449="-","-",ROUND(VLOOKUP($A1449+ROUND(LEFT(AM$1419,1)/24,5),'[1]ОАО "АТС"'!$A$57:$F$800,4,FALSE),2))</f>
        <v>0</v>
      </c>
      <c r="AN1449" s="64"/>
      <c r="AO1449" s="64"/>
      <c r="AP1449" s="64"/>
      <c r="AQ1449" s="64"/>
      <c r="AR1449" s="65"/>
      <c r="AS1449" s="63">
        <f>IF($A1449="-","-",ROUND(VLOOKUP($A1449+ROUND(LEFT(AS$1419,1)/24,5),'[1]ОАО "АТС"'!$A$57:$F$800,4,FALSE),2))</f>
        <v>0</v>
      </c>
      <c r="AT1449" s="64"/>
      <c r="AU1449" s="64"/>
      <c r="AV1449" s="64"/>
      <c r="AW1449" s="64"/>
      <c r="AX1449" s="65"/>
      <c r="AY1449" s="63">
        <f>IF($A1449="-","-",ROUND(VLOOKUP($A1449+ROUND(LEFT(AY$1419,1)/24,5),'[1]ОАО "АТС"'!$A$57:$F$800,4,FALSE),2))</f>
        <v>0</v>
      </c>
      <c r="AZ1449" s="64"/>
      <c r="BA1449" s="64"/>
      <c r="BB1449" s="64"/>
      <c r="BC1449" s="64"/>
      <c r="BD1449" s="65"/>
      <c r="BE1449" s="63">
        <f>IF($A1449="-","-",ROUND(VLOOKUP($A1449+ROUND(LEFT(BE$1419,1)/24,5),'[1]ОАО "АТС"'!$A$57:$F$800,4,FALSE),2))</f>
        <v>0</v>
      </c>
      <c r="BF1449" s="64"/>
      <c r="BG1449" s="64"/>
      <c r="BH1449" s="64"/>
      <c r="BI1449" s="64"/>
      <c r="BJ1449" s="65"/>
      <c r="BK1449" s="63">
        <f>IF($A1449="-","-",ROUND(VLOOKUP($A1449+ROUND(LEFT(BK$1419,1)/24,5),'[1]ОАО "АТС"'!$A$57:$F$800,4,FALSE),2))</f>
        <v>5.58</v>
      </c>
      <c r="BL1449" s="64"/>
      <c r="BM1449" s="64"/>
      <c r="BN1449" s="64"/>
      <c r="BO1449" s="64"/>
      <c r="BP1449" s="65"/>
      <c r="BQ1449" s="63">
        <f>IF($A1449="-","-",ROUND(VLOOKUP($A1449+ROUND(LEFT(BQ$1419,2)/24,5),'[1]ОАО "АТС"'!$A$57:$F$800,4,FALSE),2))</f>
        <v>0.19</v>
      </c>
      <c r="BR1449" s="64"/>
      <c r="BS1449" s="64"/>
      <c r="BT1449" s="64"/>
      <c r="BU1449" s="64"/>
      <c r="BV1449" s="65"/>
      <c r="BW1449" s="63">
        <f>IF($A1449="-","-",ROUND(VLOOKUP($A1449+ROUND(LEFT(BW$1419,2)/24,5),'[1]ОАО "АТС"'!$A$57:$F$800,4,FALSE),2))</f>
        <v>0</v>
      </c>
      <c r="BX1449" s="64"/>
      <c r="BY1449" s="64"/>
      <c r="BZ1449" s="64"/>
      <c r="CA1449" s="64"/>
      <c r="CB1449" s="65"/>
      <c r="CC1449" s="63">
        <f>IF($A1449="-","-",ROUND(VLOOKUP($A1449+ROUND(LEFT(CC$1419,2)/24,5),'[1]ОАО "АТС"'!$A$57:$F$800,4,FALSE),2))</f>
        <v>0</v>
      </c>
      <c r="CD1449" s="64"/>
      <c r="CE1449" s="64"/>
      <c r="CF1449" s="64"/>
      <c r="CG1449" s="64"/>
      <c r="CH1449" s="65"/>
      <c r="CI1449" s="63">
        <f>IF($A1449="-","-",ROUND(VLOOKUP($A1449+ROUND(LEFT(CI$1419,2)/24,5),'[1]ОАО "АТС"'!$A$57:$F$800,4,FALSE),2))</f>
        <v>0</v>
      </c>
      <c r="CJ1449" s="64"/>
      <c r="CK1449" s="64"/>
      <c r="CL1449" s="64"/>
      <c r="CM1449" s="64"/>
      <c r="CN1449" s="65"/>
      <c r="CO1449" s="63">
        <f>IF($A1449="-","-",ROUND(VLOOKUP($A1449+ROUND(LEFT(CO$1419,2)/24,5),'[1]ОАО "АТС"'!$A$57:$F$800,4,FALSE),2))</f>
        <v>0</v>
      </c>
      <c r="CP1449" s="64"/>
      <c r="CQ1449" s="64"/>
      <c r="CR1449" s="64"/>
      <c r="CS1449" s="64"/>
      <c r="CT1449" s="65"/>
      <c r="CU1449" s="63">
        <f>IF($A1449="-","-",ROUND(VLOOKUP($A1449+ROUND(LEFT(CU$1419,2)/24,5),'[1]ОАО "АТС"'!$A$57:$F$800,4,FALSE),2))</f>
        <v>0</v>
      </c>
      <c r="CV1449" s="64"/>
      <c r="CW1449" s="64"/>
      <c r="CX1449" s="64"/>
      <c r="CY1449" s="64"/>
      <c r="CZ1449" s="65"/>
      <c r="DA1449" s="63">
        <f>IF($A1449="-","-",ROUND(VLOOKUP($A1449+ROUND(LEFT(DA$1419,2)/24,5),'[1]ОАО "АТС"'!$A$57:$F$800,4,FALSE),2))</f>
        <v>0</v>
      </c>
      <c r="DB1449" s="64"/>
      <c r="DC1449" s="64"/>
      <c r="DD1449" s="64"/>
      <c r="DE1449" s="64"/>
      <c r="DF1449" s="65"/>
      <c r="DG1449" s="63">
        <f>IF($A1449="-","-",ROUND(VLOOKUP($A1449+ROUND(LEFT(DG$1419,2)/24,5),'[1]ОАО "АТС"'!$A$57:$F$800,4,FALSE),2))</f>
        <v>0</v>
      </c>
      <c r="DH1449" s="64"/>
      <c r="DI1449" s="64"/>
      <c r="DJ1449" s="64"/>
      <c r="DK1449" s="64"/>
      <c r="DL1449" s="65"/>
      <c r="DM1449" s="63">
        <f>IF($A1449="-","-",ROUND(VLOOKUP($A1449+ROUND(LEFT(DM$1419,2)/24,5),'[1]ОАО "АТС"'!$A$57:$F$800,4,FALSE),2))</f>
        <v>0</v>
      </c>
      <c r="DN1449" s="64"/>
      <c r="DO1449" s="64"/>
      <c r="DP1449" s="64"/>
      <c r="DQ1449" s="64"/>
      <c r="DR1449" s="65"/>
      <c r="DS1449" s="63">
        <f>IF($A1449="-","-",ROUND(VLOOKUP($A1449+ROUND(LEFT(DS$1419,2)/24,5),'[1]ОАО "АТС"'!$A$57:$F$800,4,FALSE),2))</f>
        <v>0</v>
      </c>
      <c r="DT1449" s="64"/>
      <c r="DU1449" s="64"/>
      <c r="DV1449" s="64"/>
      <c r="DW1449" s="64"/>
      <c r="DX1449" s="65"/>
      <c r="DY1449" s="63">
        <f>IF($A1449="-","-",ROUND(VLOOKUP($A1449+ROUND(LEFT(DY$1419,2)/24,5),'[1]ОАО "АТС"'!$A$57:$F$800,4,FALSE),2))</f>
        <v>0</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f>$A$131</f>
        <v>45747</v>
      </c>
      <c r="B1450" s="61"/>
      <c r="C1450" s="61"/>
      <c r="D1450" s="61"/>
      <c r="E1450" s="61"/>
      <c r="F1450" s="61"/>
      <c r="G1450" s="61"/>
      <c r="H1450" s="62"/>
      <c r="I1450" s="63">
        <f>IF($A1450="-","-",ROUND(VLOOKUP($A1450+ROUND(LEFT(I$1419,1)/24,5),'[1]ОАО "АТС"'!$A$57:$F$800,4,FALSE),2))</f>
        <v>0</v>
      </c>
      <c r="J1450" s="64"/>
      <c r="K1450" s="64"/>
      <c r="L1450" s="64"/>
      <c r="M1450" s="64"/>
      <c r="N1450" s="65"/>
      <c r="O1450" s="63">
        <f>IF($A1450="-","-",ROUND(VLOOKUP($A1450+ROUND(LEFT(O$1419,1)/24,5),'[1]ОАО "АТС"'!$A$57:$F$800,4,FALSE),2))</f>
        <v>0</v>
      </c>
      <c r="P1450" s="64"/>
      <c r="Q1450" s="64"/>
      <c r="R1450" s="64"/>
      <c r="S1450" s="64"/>
      <c r="T1450" s="65"/>
      <c r="U1450" s="63">
        <f>IF($A1450="-","-",ROUND(VLOOKUP($A1450+ROUND(LEFT(U$1419,1)/24,5),'[1]ОАО "АТС"'!$A$57:$F$800,4,FALSE),2))</f>
        <v>0</v>
      </c>
      <c r="V1450" s="64"/>
      <c r="W1450" s="64"/>
      <c r="X1450" s="64"/>
      <c r="Y1450" s="64"/>
      <c r="Z1450" s="65"/>
      <c r="AA1450" s="63">
        <f>IF($A1450="-","-",ROUND(VLOOKUP($A1450+ROUND(LEFT(AA$1419,1)/24,5),'[1]ОАО "АТС"'!$A$57:$F$800,4,FALSE),2))</f>
        <v>0</v>
      </c>
      <c r="AB1450" s="64"/>
      <c r="AC1450" s="64"/>
      <c r="AD1450" s="64"/>
      <c r="AE1450" s="64"/>
      <c r="AF1450" s="65"/>
      <c r="AG1450" s="63">
        <f>IF($A1450="-","-",ROUND(VLOOKUP($A1450+ROUND(LEFT(AG$1419,1)/24,5),'[1]ОАО "АТС"'!$A$57:$F$800,4,FALSE),2))</f>
        <v>0</v>
      </c>
      <c r="AH1450" s="64"/>
      <c r="AI1450" s="64"/>
      <c r="AJ1450" s="64"/>
      <c r="AK1450" s="64"/>
      <c r="AL1450" s="65"/>
      <c r="AM1450" s="63">
        <f>IF($A1450="-","-",ROUND(VLOOKUP($A1450+ROUND(LEFT(AM$1419,1)/24,5),'[1]ОАО "АТС"'!$A$57:$F$800,4,FALSE),2))</f>
        <v>0</v>
      </c>
      <c r="AN1450" s="64"/>
      <c r="AO1450" s="64"/>
      <c r="AP1450" s="64"/>
      <c r="AQ1450" s="64"/>
      <c r="AR1450" s="65"/>
      <c r="AS1450" s="63">
        <f>IF($A1450="-","-",ROUND(VLOOKUP($A1450+ROUND(LEFT(AS$1419,1)/24,5),'[1]ОАО "АТС"'!$A$57:$F$800,4,FALSE),2))</f>
        <v>85.55</v>
      </c>
      <c r="AT1450" s="64"/>
      <c r="AU1450" s="64"/>
      <c r="AV1450" s="64"/>
      <c r="AW1450" s="64"/>
      <c r="AX1450" s="65"/>
      <c r="AY1450" s="63">
        <f>IF($A1450="-","-",ROUND(VLOOKUP($A1450+ROUND(LEFT(AY$1419,1)/24,5),'[1]ОАО "АТС"'!$A$57:$F$800,4,FALSE),2))</f>
        <v>11.1</v>
      </c>
      <c r="AZ1450" s="64"/>
      <c r="BA1450" s="64"/>
      <c r="BB1450" s="64"/>
      <c r="BC1450" s="64"/>
      <c r="BD1450" s="65"/>
      <c r="BE1450" s="63">
        <f>IF($A1450="-","-",ROUND(VLOOKUP($A1450+ROUND(LEFT(BE$1419,1)/24,5),'[1]ОАО "АТС"'!$A$57:$F$800,4,FALSE),2))</f>
        <v>0</v>
      </c>
      <c r="BF1450" s="64"/>
      <c r="BG1450" s="64"/>
      <c r="BH1450" s="64"/>
      <c r="BI1450" s="64"/>
      <c r="BJ1450" s="65"/>
      <c r="BK1450" s="63">
        <f>IF($A1450="-","-",ROUND(VLOOKUP($A1450+ROUND(LEFT(BK$1419,1)/24,5),'[1]ОАО "АТС"'!$A$57:$F$800,4,FALSE),2))</f>
        <v>0</v>
      </c>
      <c r="BL1450" s="64"/>
      <c r="BM1450" s="64"/>
      <c r="BN1450" s="64"/>
      <c r="BO1450" s="64"/>
      <c r="BP1450" s="65"/>
      <c r="BQ1450" s="63">
        <f>IF($A1450="-","-",ROUND(VLOOKUP($A1450+ROUND(LEFT(BQ$1419,2)/24,5),'[1]ОАО "АТС"'!$A$57:$F$800,4,FALSE),2))</f>
        <v>0</v>
      </c>
      <c r="BR1450" s="64"/>
      <c r="BS1450" s="64"/>
      <c r="BT1450" s="64"/>
      <c r="BU1450" s="64"/>
      <c r="BV1450" s="65"/>
      <c r="BW1450" s="63">
        <f>IF($A1450="-","-",ROUND(VLOOKUP($A1450+ROUND(LEFT(BW$1419,2)/24,5),'[1]ОАО "АТС"'!$A$57:$F$800,4,FALSE),2))</f>
        <v>0</v>
      </c>
      <c r="BX1450" s="64"/>
      <c r="BY1450" s="64"/>
      <c r="BZ1450" s="64"/>
      <c r="CA1450" s="64"/>
      <c r="CB1450" s="65"/>
      <c r="CC1450" s="63">
        <f>IF($A1450="-","-",ROUND(VLOOKUP($A1450+ROUND(LEFT(CC$1419,2)/24,5),'[1]ОАО "АТС"'!$A$57:$F$800,4,FALSE),2))</f>
        <v>0</v>
      </c>
      <c r="CD1450" s="64"/>
      <c r="CE1450" s="64"/>
      <c r="CF1450" s="64"/>
      <c r="CG1450" s="64"/>
      <c r="CH1450" s="65"/>
      <c r="CI1450" s="63">
        <f>IF($A1450="-","-",ROUND(VLOOKUP($A1450+ROUND(LEFT(CI$1419,2)/24,5),'[1]ОАО "АТС"'!$A$57:$F$800,4,FALSE),2))</f>
        <v>0</v>
      </c>
      <c r="CJ1450" s="64"/>
      <c r="CK1450" s="64"/>
      <c r="CL1450" s="64"/>
      <c r="CM1450" s="64"/>
      <c r="CN1450" s="65"/>
      <c r="CO1450" s="63">
        <f>IF($A1450="-","-",ROUND(VLOOKUP($A1450+ROUND(LEFT(CO$1419,2)/24,5),'[1]ОАО "АТС"'!$A$57:$F$800,4,FALSE),2))</f>
        <v>0</v>
      </c>
      <c r="CP1450" s="64"/>
      <c r="CQ1450" s="64"/>
      <c r="CR1450" s="64"/>
      <c r="CS1450" s="64"/>
      <c r="CT1450" s="65"/>
      <c r="CU1450" s="63">
        <f>IF($A1450="-","-",ROUND(VLOOKUP($A1450+ROUND(LEFT(CU$1419,2)/24,5),'[1]ОАО "АТС"'!$A$57:$F$800,4,FALSE),2))</f>
        <v>0</v>
      </c>
      <c r="CV1450" s="64"/>
      <c r="CW1450" s="64"/>
      <c r="CX1450" s="64"/>
      <c r="CY1450" s="64"/>
      <c r="CZ1450" s="65"/>
      <c r="DA1450" s="63">
        <f>IF($A1450="-","-",ROUND(VLOOKUP($A1450+ROUND(LEFT(DA$1419,2)/24,5),'[1]ОАО "АТС"'!$A$57:$F$800,4,FALSE),2))</f>
        <v>0</v>
      </c>
      <c r="DB1450" s="64"/>
      <c r="DC1450" s="64"/>
      <c r="DD1450" s="64"/>
      <c r="DE1450" s="64"/>
      <c r="DF1450" s="65"/>
      <c r="DG1450" s="63">
        <f>IF($A1450="-","-",ROUND(VLOOKUP($A1450+ROUND(LEFT(DG$1419,2)/24,5),'[1]ОАО "АТС"'!$A$57:$F$800,4,FALSE),2))</f>
        <v>0</v>
      </c>
      <c r="DH1450" s="64"/>
      <c r="DI1450" s="64"/>
      <c r="DJ1450" s="64"/>
      <c r="DK1450" s="64"/>
      <c r="DL1450" s="65"/>
      <c r="DM1450" s="63">
        <f>IF($A1450="-","-",ROUND(VLOOKUP($A1450+ROUND(LEFT(DM$1419,2)/24,5),'[1]ОАО "АТС"'!$A$57:$F$800,4,FALSE),2))</f>
        <v>0</v>
      </c>
      <c r="DN1450" s="64"/>
      <c r="DO1450" s="64"/>
      <c r="DP1450" s="64"/>
      <c r="DQ1450" s="64"/>
      <c r="DR1450" s="65"/>
      <c r="DS1450" s="63">
        <f>IF($A1450="-","-",ROUND(VLOOKUP($A1450+ROUND(LEFT(DS$1419,2)/24,5),'[1]ОАО "АТС"'!$A$57:$F$800,4,FALSE),2))</f>
        <v>0</v>
      </c>
      <c r="DT1450" s="64"/>
      <c r="DU1450" s="64"/>
      <c r="DV1450" s="64"/>
      <c r="DW1450" s="64"/>
      <c r="DX1450" s="65"/>
      <c r="DY1450" s="63">
        <f>IF($A1450="-","-",ROUND(VLOOKUP($A1450+ROUND(LEFT(DY$1419,2)/24,5),'[1]ОАО "АТС"'!$A$57:$F$800,4,FALSE),2))</f>
        <v>0</v>
      </c>
      <c r="DZ1450" s="64"/>
      <c r="EA1450" s="64"/>
      <c r="EB1450" s="64"/>
      <c r="EC1450" s="64"/>
      <c r="ED1450" s="65"/>
      <c r="EE1450" s="63">
        <f>IF($A1450="-","-",ROUND(VLOOKUP($A1450+ROUND(LEFT(EE$1419,2)/24,5),'[1]ОАО "АТС"'!$A$57:$F$800,4,FALSE),2))</f>
        <v>0</v>
      </c>
      <c r="EF1450" s="64"/>
      <c r="EG1450" s="64"/>
      <c r="EH1450" s="64"/>
      <c r="EI1450" s="64"/>
      <c r="EJ1450" s="65"/>
      <c r="EK1450" s="63">
        <f>IF($A1450="-","-",ROUND(VLOOKUP($A1450+ROUND(LEFT(EK$1419,2)/24,5),'[1]ОАО "АТС"'!$A$57:$F$800,4,FALSE),2))</f>
        <v>0</v>
      </c>
      <c r="EL1450" s="64"/>
      <c r="EM1450" s="64"/>
      <c r="EN1450" s="64"/>
      <c r="EO1450" s="64"/>
      <c r="EP1450" s="65"/>
      <c r="EQ1450" s="63">
        <f>IF($A1450="-","-",ROUND(VLOOKUP($A1450+ROUND(LEFT(EQ$1419,2)/24,5),'[1]ОАО "АТС"'!$A$57:$F$800,4,FALSE),2))</f>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45717</v>
      </c>
      <c r="B1455" s="61"/>
      <c r="C1455" s="61"/>
      <c r="D1455" s="61"/>
      <c r="E1455" s="61"/>
      <c r="F1455" s="61"/>
      <c r="G1455" s="61"/>
      <c r="H1455" s="62"/>
      <c r="I1455" s="63">
        <f>IF($A1455="-","-",ROUND(VLOOKUP($A1455+ROUND(LEFT(I$1454,1)/24,5),'[1]ОАО "АТС"'!$A$57:$F$800,5,FALSE),2))</f>
        <v>0</v>
      </c>
      <c r="J1455" s="64"/>
      <c r="K1455" s="64"/>
      <c r="L1455" s="64"/>
      <c r="M1455" s="64"/>
      <c r="N1455" s="65"/>
      <c r="O1455" s="63">
        <f>IF($A1455="-","-",ROUND(VLOOKUP($A1455+ROUND(LEFT(O$1454,1)/24,5),'[1]ОАО "АТС"'!$A$57:$F$800,5,FALSE),2))</f>
        <v>175.39</v>
      </c>
      <c r="P1455" s="64"/>
      <c r="Q1455" s="64"/>
      <c r="R1455" s="64"/>
      <c r="S1455" s="64"/>
      <c r="T1455" s="65"/>
      <c r="U1455" s="63">
        <f>IF($A1455="-","-",ROUND(VLOOKUP($A1455+ROUND(LEFT(U$1454,1)/24,5),'[1]ОАО "АТС"'!$A$57:$F$800,5,FALSE),2))</f>
        <v>59.81</v>
      </c>
      <c r="V1455" s="64"/>
      <c r="W1455" s="64"/>
      <c r="X1455" s="64"/>
      <c r="Y1455" s="64"/>
      <c r="Z1455" s="65"/>
      <c r="AA1455" s="63">
        <f>IF($A1455="-","-",ROUND(VLOOKUP($A1455+ROUND(LEFT(AA$1454,1)/24,5),'[1]ОАО "АТС"'!$A$57:$F$800,5,FALSE),2))</f>
        <v>0</v>
      </c>
      <c r="AB1455" s="64"/>
      <c r="AC1455" s="64"/>
      <c r="AD1455" s="64"/>
      <c r="AE1455" s="64"/>
      <c r="AF1455" s="65"/>
      <c r="AG1455" s="63">
        <f>IF($A1455="-","-",ROUND(VLOOKUP($A1455+ROUND(LEFT(AG$1454,1)/24,5),'[1]ОАО "АТС"'!$A$57:$F$800,5,FALSE),2))</f>
        <v>0</v>
      </c>
      <c r="AH1455" s="64"/>
      <c r="AI1455" s="64"/>
      <c r="AJ1455" s="64"/>
      <c r="AK1455" s="64"/>
      <c r="AL1455" s="65"/>
      <c r="AM1455" s="63">
        <f>IF($A1455="-","-",ROUND(VLOOKUP($A1455+ROUND(LEFT(AM$1454,1)/24,5),'[1]ОАО "АТС"'!$A$57:$F$800,5,FALSE),2))</f>
        <v>0</v>
      </c>
      <c r="AN1455" s="64"/>
      <c r="AO1455" s="64"/>
      <c r="AP1455" s="64"/>
      <c r="AQ1455" s="64"/>
      <c r="AR1455" s="65"/>
      <c r="AS1455" s="63">
        <f>IF($A1455="-","-",ROUND(VLOOKUP($A1455+ROUND(LEFT(AS$1454,1)/24,5),'[1]ОАО "АТС"'!$A$57:$F$800,5,FALSE),2))</f>
        <v>5.77</v>
      </c>
      <c r="AT1455" s="64"/>
      <c r="AU1455" s="64"/>
      <c r="AV1455" s="64"/>
      <c r="AW1455" s="64"/>
      <c r="AX1455" s="65"/>
      <c r="AY1455" s="63">
        <f>IF($A1455="-","-",ROUND(VLOOKUP($A1455+ROUND(LEFT(AY$1454,1)/24,5),'[1]ОАО "АТС"'!$A$57:$F$800,5,FALSE),2))</f>
        <v>0</v>
      </c>
      <c r="AZ1455" s="64"/>
      <c r="BA1455" s="64"/>
      <c r="BB1455" s="64"/>
      <c r="BC1455" s="64"/>
      <c r="BD1455" s="65"/>
      <c r="BE1455" s="63">
        <f>IF($A1455="-","-",ROUND(VLOOKUP($A1455+ROUND(LEFT(BE$1454,1)/24,5),'[1]ОАО "АТС"'!$A$57:$F$800,5,FALSE),2))</f>
        <v>0</v>
      </c>
      <c r="BF1455" s="64"/>
      <c r="BG1455" s="64"/>
      <c r="BH1455" s="64"/>
      <c r="BI1455" s="64"/>
      <c r="BJ1455" s="65"/>
      <c r="BK1455" s="63">
        <f>IF($A1455="-","-",ROUND(VLOOKUP($A1455+ROUND(LEFT(BK$1454,1)/24,5),'[1]ОАО "АТС"'!$A$57:$F$800,5,FALSE),2))</f>
        <v>0</v>
      </c>
      <c r="BL1455" s="64"/>
      <c r="BM1455" s="64"/>
      <c r="BN1455" s="64"/>
      <c r="BO1455" s="64"/>
      <c r="BP1455" s="65"/>
      <c r="BQ1455" s="63">
        <f>IF($A1455="-","-",ROUND(VLOOKUP($A1455+ROUND(LEFT(BQ$1454,2)/24,5),'[1]ОАО "АТС"'!$A$57:$F$800,5,FALSE),2))</f>
        <v>0</v>
      </c>
      <c r="BR1455" s="64"/>
      <c r="BS1455" s="64"/>
      <c r="BT1455" s="64"/>
      <c r="BU1455" s="64"/>
      <c r="BV1455" s="65"/>
      <c r="BW1455" s="63">
        <f>IF($A1455="-","-",ROUND(VLOOKUP($A1455+ROUND(LEFT(BW$1454,2)/24,5),'[1]ОАО "АТС"'!$A$57:$F$800,5,FALSE),2))</f>
        <v>0</v>
      </c>
      <c r="BX1455" s="64"/>
      <c r="BY1455" s="64"/>
      <c r="BZ1455" s="64"/>
      <c r="CA1455" s="64"/>
      <c r="CB1455" s="65"/>
      <c r="CC1455" s="63">
        <f>IF($A1455="-","-",ROUND(VLOOKUP($A1455+ROUND(LEFT(CC$1454,2)/24,5),'[1]ОАО "АТС"'!$A$57:$F$800,5,FALSE),2))</f>
        <v>0</v>
      </c>
      <c r="CD1455" s="64"/>
      <c r="CE1455" s="64"/>
      <c r="CF1455" s="64"/>
      <c r="CG1455" s="64"/>
      <c r="CH1455" s="65"/>
      <c r="CI1455" s="63">
        <f>IF($A1455="-","-",ROUND(VLOOKUP($A1455+ROUND(LEFT(CI$1454,2)/24,5),'[1]ОАО "АТС"'!$A$57:$F$800,5,FALSE),2))</f>
        <v>0</v>
      </c>
      <c r="CJ1455" s="64"/>
      <c r="CK1455" s="64"/>
      <c r="CL1455" s="64"/>
      <c r="CM1455" s="64"/>
      <c r="CN1455" s="65"/>
      <c r="CO1455" s="63">
        <f>IF($A1455="-","-",ROUND(VLOOKUP($A1455+ROUND(LEFT(CO$1454,2)/24,5),'[1]ОАО "АТС"'!$A$57:$F$800,5,FALSE),2))</f>
        <v>0</v>
      </c>
      <c r="CP1455" s="64"/>
      <c r="CQ1455" s="64"/>
      <c r="CR1455" s="64"/>
      <c r="CS1455" s="64"/>
      <c r="CT1455" s="65"/>
      <c r="CU1455" s="63">
        <f>IF($A1455="-","-",ROUND(VLOOKUP($A1455+ROUND(LEFT(CU$1454,2)/24,5),'[1]ОАО "АТС"'!$A$57:$F$800,5,FALSE),2))</f>
        <v>0</v>
      </c>
      <c r="CV1455" s="64"/>
      <c r="CW1455" s="64"/>
      <c r="CX1455" s="64"/>
      <c r="CY1455" s="64"/>
      <c r="CZ1455" s="65"/>
      <c r="DA1455" s="63">
        <f>IF($A1455="-","-",ROUND(VLOOKUP($A1455+ROUND(LEFT(DA$1454,2)/24,5),'[1]ОАО "АТС"'!$A$57:$F$800,5,FALSE),2))</f>
        <v>0</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0</v>
      </c>
      <c r="DN1455" s="64"/>
      <c r="DO1455" s="64"/>
      <c r="DP1455" s="64"/>
      <c r="DQ1455" s="64"/>
      <c r="DR1455" s="65"/>
      <c r="DS1455" s="63">
        <f>IF($A1455="-","-",ROUND(VLOOKUP($A1455+ROUND(LEFT(DS$1454,2)/24,5),'[1]ОАО "АТС"'!$A$57:$F$800,5,FALSE),2))</f>
        <v>0</v>
      </c>
      <c r="DT1455" s="64"/>
      <c r="DU1455" s="64"/>
      <c r="DV1455" s="64"/>
      <c r="DW1455" s="64"/>
      <c r="DX1455" s="65"/>
      <c r="DY1455" s="63">
        <f>IF($A1455="-","-",ROUND(VLOOKUP($A1455+ROUND(LEFT(DY$1454,2)/24,5),'[1]ОАО "АТС"'!$A$57:$F$800,5,FALSE),2))</f>
        <v>115.94</v>
      </c>
      <c r="DZ1455" s="64"/>
      <c r="EA1455" s="64"/>
      <c r="EB1455" s="64"/>
      <c r="EC1455" s="64"/>
      <c r="ED1455" s="65"/>
      <c r="EE1455" s="63">
        <f>IF($A1455="-","-",ROUND(VLOOKUP($A1455+ROUND(LEFT(EE$1454,2)/24,5),'[1]ОАО "АТС"'!$A$57:$F$800,5,FALSE),2))</f>
        <v>292.08</v>
      </c>
      <c r="EF1455" s="64"/>
      <c r="EG1455" s="64"/>
      <c r="EH1455" s="64"/>
      <c r="EI1455" s="64"/>
      <c r="EJ1455" s="65"/>
      <c r="EK1455" s="63">
        <f>IF($A1455="-","-",ROUND(VLOOKUP($A1455+ROUND(LEFT(EK$1454,2)/24,5),'[1]ОАО "АТС"'!$A$57:$F$800,5,FALSE),2))</f>
        <v>0</v>
      </c>
      <c r="EL1455" s="64"/>
      <c r="EM1455" s="64"/>
      <c r="EN1455" s="64"/>
      <c r="EO1455" s="64"/>
      <c r="EP1455" s="65"/>
      <c r="EQ1455" s="63">
        <f>IF($A1455="-","-",ROUND(VLOOKUP($A1455+ROUND(LEFT(EQ$1454,2)/24,5),'[1]ОАО "АТС"'!$A$57:$F$800,5,FALSE),2))</f>
        <v>0.5</v>
      </c>
      <c r="ER1455" s="64"/>
      <c r="ES1455" s="64"/>
      <c r="ET1455" s="64"/>
      <c r="EU1455" s="64"/>
      <c r="EV1455" s="65"/>
    </row>
    <row r="1456" spans="1:152" s="29" customFormat="1" ht="15.75" customHeight="1" x14ac:dyDescent="0.2">
      <c r="A1456" s="60">
        <f>$A$102</f>
        <v>45718</v>
      </c>
      <c r="B1456" s="61"/>
      <c r="C1456" s="61"/>
      <c r="D1456" s="61"/>
      <c r="E1456" s="61"/>
      <c r="F1456" s="61"/>
      <c r="G1456" s="61"/>
      <c r="H1456" s="62"/>
      <c r="I1456" s="63">
        <f>IF($A1456="-","-",ROUND(VLOOKUP($A1456+ROUND(LEFT(I$1454,1)/24,5),'[1]ОАО "АТС"'!$A$57:$F$800,5,FALSE),2))</f>
        <v>0</v>
      </c>
      <c r="J1456" s="64"/>
      <c r="K1456" s="64"/>
      <c r="L1456" s="64"/>
      <c r="M1456" s="64"/>
      <c r="N1456" s="65"/>
      <c r="O1456" s="63">
        <f>IF($A1456="-","-",ROUND(VLOOKUP($A1456+ROUND(LEFT(O$1454,1)/24,5),'[1]ОАО "АТС"'!$A$57:$F$800,5,FALSE),2))</f>
        <v>0</v>
      </c>
      <c r="P1456" s="64"/>
      <c r="Q1456" s="64"/>
      <c r="R1456" s="64"/>
      <c r="S1456" s="64"/>
      <c r="T1456" s="65"/>
      <c r="U1456" s="63">
        <f>IF($A1456="-","-",ROUND(VLOOKUP($A1456+ROUND(LEFT(U$1454,1)/24,5),'[1]ОАО "АТС"'!$A$57:$F$800,5,FALSE),2))</f>
        <v>0</v>
      </c>
      <c r="V1456" s="64"/>
      <c r="W1456" s="64"/>
      <c r="X1456" s="64"/>
      <c r="Y1456" s="64"/>
      <c r="Z1456" s="65"/>
      <c r="AA1456" s="63">
        <f>IF($A1456="-","-",ROUND(VLOOKUP($A1456+ROUND(LEFT(AA$1454,1)/24,5),'[1]ОАО "АТС"'!$A$57:$F$800,5,FALSE),2))</f>
        <v>0</v>
      </c>
      <c r="AB1456" s="64"/>
      <c r="AC1456" s="64"/>
      <c r="AD1456" s="64"/>
      <c r="AE1456" s="64"/>
      <c r="AF1456" s="65"/>
      <c r="AG1456" s="63">
        <f>IF($A1456="-","-",ROUND(VLOOKUP($A1456+ROUND(LEFT(AG$1454,1)/24,5),'[1]ОАО "АТС"'!$A$57:$F$800,5,FALSE),2))</f>
        <v>0</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0</v>
      </c>
      <c r="BX1456" s="64"/>
      <c r="BY1456" s="64"/>
      <c r="BZ1456" s="64"/>
      <c r="CA1456" s="64"/>
      <c r="CB1456" s="65"/>
      <c r="CC1456" s="63">
        <f>IF($A1456="-","-",ROUND(VLOOKUP($A1456+ROUND(LEFT(CC$1454,2)/24,5),'[1]ОАО "АТС"'!$A$57:$F$800,5,FALSE),2))</f>
        <v>0</v>
      </c>
      <c r="CD1456" s="64"/>
      <c r="CE1456" s="64"/>
      <c r="CF1456" s="64"/>
      <c r="CG1456" s="64"/>
      <c r="CH1456" s="65"/>
      <c r="CI1456" s="63">
        <f>IF($A1456="-","-",ROUND(VLOOKUP($A1456+ROUND(LEFT(CI$1454,2)/24,5),'[1]ОАО "АТС"'!$A$57:$F$800,5,FALSE),2))</f>
        <v>0</v>
      </c>
      <c r="CJ1456" s="64"/>
      <c r="CK1456" s="64"/>
      <c r="CL1456" s="64"/>
      <c r="CM1456" s="64"/>
      <c r="CN1456" s="65"/>
      <c r="CO1456" s="63">
        <f>IF($A1456="-","-",ROUND(VLOOKUP($A1456+ROUND(LEFT(CO$1454,2)/24,5),'[1]ОАО "АТС"'!$A$57:$F$800,5,FALSE),2))</f>
        <v>41.81</v>
      </c>
      <c r="CP1456" s="64"/>
      <c r="CQ1456" s="64"/>
      <c r="CR1456" s="64"/>
      <c r="CS1456" s="64"/>
      <c r="CT1456" s="65"/>
      <c r="CU1456" s="63">
        <f>IF($A1456="-","-",ROUND(VLOOKUP($A1456+ROUND(LEFT(CU$1454,2)/24,5),'[1]ОАО "АТС"'!$A$57:$F$800,5,FALSE),2))</f>
        <v>0</v>
      </c>
      <c r="CV1456" s="64"/>
      <c r="CW1456" s="64"/>
      <c r="CX1456" s="64"/>
      <c r="CY1456" s="64"/>
      <c r="CZ1456" s="65"/>
      <c r="DA1456" s="63">
        <f>IF($A1456="-","-",ROUND(VLOOKUP($A1456+ROUND(LEFT(DA$1454,2)/24,5),'[1]ОАО "АТС"'!$A$57:$F$800,5,FALSE),2))</f>
        <v>0</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0</v>
      </c>
      <c r="EF1456" s="64"/>
      <c r="EG1456" s="64"/>
      <c r="EH1456" s="64"/>
      <c r="EI1456" s="64"/>
      <c r="EJ1456" s="65"/>
      <c r="EK1456" s="63">
        <f>IF($A1456="-","-",ROUND(VLOOKUP($A1456+ROUND(LEFT(EK$1454,2)/24,5),'[1]ОАО "АТС"'!$A$57:$F$800,5,FALSE),2))</f>
        <v>432.98</v>
      </c>
      <c r="EL1456" s="64"/>
      <c r="EM1456" s="64"/>
      <c r="EN1456" s="64"/>
      <c r="EO1456" s="64"/>
      <c r="EP1456" s="65"/>
      <c r="EQ1456" s="63">
        <f>IF($A1456="-","-",ROUND(VLOOKUP($A1456+ROUND(LEFT(EQ$1454,2)/24,5),'[1]ОАО "АТС"'!$A$57:$F$800,5,FALSE),2))</f>
        <v>164.09</v>
      </c>
      <c r="ER1456" s="64"/>
      <c r="ES1456" s="64"/>
      <c r="ET1456" s="64"/>
      <c r="EU1456" s="64"/>
      <c r="EV1456" s="65"/>
    </row>
    <row r="1457" spans="1:152" s="29" customFormat="1" ht="15.75" customHeight="1" x14ac:dyDescent="0.2">
      <c r="A1457" s="60">
        <f>$A$103</f>
        <v>45719</v>
      </c>
      <c r="B1457" s="61"/>
      <c r="C1457" s="61"/>
      <c r="D1457" s="61"/>
      <c r="E1457" s="61"/>
      <c r="F1457" s="61"/>
      <c r="G1457" s="61"/>
      <c r="H1457" s="62"/>
      <c r="I1457" s="63">
        <f>IF($A1457="-","-",ROUND(VLOOKUP($A1457+ROUND(LEFT(I$1454,1)/24,5),'[1]ОАО "АТС"'!$A$57:$F$800,5,FALSE),2))</f>
        <v>0</v>
      </c>
      <c r="J1457" s="64"/>
      <c r="K1457" s="64"/>
      <c r="L1457" s="64"/>
      <c r="M1457" s="64"/>
      <c r="N1457" s="65"/>
      <c r="O1457" s="63">
        <f>IF($A1457="-","-",ROUND(VLOOKUP($A1457+ROUND(LEFT(O$1454,1)/24,5),'[1]ОАО "АТС"'!$A$57:$F$800,5,FALSE),2))</f>
        <v>0</v>
      </c>
      <c r="P1457" s="64"/>
      <c r="Q1457" s="64"/>
      <c r="R1457" s="64"/>
      <c r="S1457" s="64"/>
      <c r="T1457" s="65"/>
      <c r="U1457" s="63">
        <f>IF($A1457="-","-",ROUND(VLOOKUP($A1457+ROUND(LEFT(U$1454,1)/24,5),'[1]ОАО "АТС"'!$A$57:$F$800,5,FALSE),2))</f>
        <v>0</v>
      </c>
      <c r="V1457" s="64"/>
      <c r="W1457" s="64"/>
      <c r="X1457" s="64"/>
      <c r="Y1457" s="64"/>
      <c r="Z1457" s="65"/>
      <c r="AA1457" s="63">
        <f>IF($A1457="-","-",ROUND(VLOOKUP($A1457+ROUND(LEFT(AA$1454,1)/24,5),'[1]ОАО "АТС"'!$A$57:$F$800,5,FALSE),2))</f>
        <v>0</v>
      </c>
      <c r="AB1457" s="64"/>
      <c r="AC1457" s="64"/>
      <c r="AD1457" s="64"/>
      <c r="AE1457" s="64"/>
      <c r="AF1457" s="65"/>
      <c r="AG1457" s="63">
        <f>IF($A1457="-","-",ROUND(VLOOKUP($A1457+ROUND(LEFT(AG$1454,1)/24,5),'[1]ОАО "АТС"'!$A$57:$F$800,5,FALSE),2))</f>
        <v>0</v>
      </c>
      <c r="AH1457" s="64"/>
      <c r="AI1457" s="64"/>
      <c r="AJ1457" s="64"/>
      <c r="AK1457" s="64"/>
      <c r="AL1457" s="65"/>
      <c r="AM1457" s="63">
        <f>IF($A1457="-","-",ROUND(VLOOKUP($A1457+ROUND(LEFT(AM$1454,1)/24,5),'[1]ОАО "АТС"'!$A$57:$F$800,5,FALSE),2))</f>
        <v>0</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30.75</v>
      </c>
      <c r="BR1457" s="64"/>
      <c r="BS1457" s="64"/>
      <c r="BT1457" s="64"/>
      <c r="BU1457" s="64"/>
      <c r="BV1457" s="65"/>
      <c r="BW1457" s="63">
        <f>IF($A1457="-","-",ROUND(VLOOKUP($A1457+ROUND(LEFT(BW$1454,2)/24,5),'[1]ОАО "АТС"'!$A$57:$F$800,5,FALSE),2))</f>
        <v>531.21</v>
      </c>
      <c r="BX1457" s="64"/>
      <c r="BY1457" s="64"/>
      <c r="BZ1457" s="64"/>
      <c r="CA1457" s="64"/>
      <c r="CB1457" s="65"/>
      <c r="CC1457" s="63">
        <f>IF($A1457="-","-",ROUND(VLOOKUP($A1457+ROUND(LEFT(CC$1454,2)/24,5),'[1]ОАО "АТС"'!$A$57:$F$800,5,FALSE),2))</f>
        <v>168.47</v>
      </c>
      <c r="CD1457" s="64"/>
      <c r="CE1457" s="64"/>
      <c r="CF1457" s="64"/>
      <c r="CG1457" s="64"/>
      <c r="CH1457" s="65"/>
      <c r="CI1457" s="63">
        <f>IF($A1457="-","-",ROUND(VLOOKUP($A1457+ROUND(LEFT(CI$1454,2)/24,5),'[1]ОАО "АТС"'!$A$57:$F$800,5,FALSE),2))</f>
        <v>352.75</v>
      </c>
      <c r="CJ1457" s="64"/>
      <c r="CK1457" s="64"/>
      <c r="CL1457" s="64"/>
      <c r="CM1457" s="64"/>
      <c r="CN1457" s="65"/>
      <c r="CO1457" s="63">
        <f>IF($A1457="-","-",ROUND(VLOOKUP($A1457+ROUND(LEFT(CO$1454,2)/24,5),'[1]ОАО "АТС"'!$A$57:$F$800,5,FALSE),2))</f>
        <v>0</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0</v>
      </c>
      <c r="DZ1457" s="64"/>
      <c r="EA1457" s="64"/>
      <c r="EB1457" s="64"/>
      <c r="EC1457" s="64"/>
      <c r="ED1457" s="65"/>
      <c r="EE1457" s="63">
        <f>IF($A1457="-","-",ROUND(VLOOKUP($A1457+ROUND(LEFT(EE$1454,2)/24,5),'[1]ОАО "АТС"'!$A$57:$F$800,5,FALSE),2))</f>
        <v>166.96</v>
      </c>
      <c r="EF1457" s="64"/>
      <c r="EG1457" s="64"/>
      <c r="EH1457" s="64"/>
      <c r="EI1457" s="64"/>
      <c r="EJ1457" s="65"/>
      <c r="EK1457" s="63">
        <f>IF($A1457="-","-",ROUND(VLOOKUP($A1457+ROUND(LEFT(EK$1454,2)/24,5),'[1]ОАО "АТС"'!$A$57:$F$800,5,FALSE),2))</f>
        <v>0</v>
      </c>
      <c r="EL1457" s="64"/>
      <c r="EM1457" s="64"/>
      <c r="EN1457" s="64"/>
      <c r="EO1457" s="64"/>
      <c r="EP1457" s="65"/>
      <c r="EQ1457" s="63">
        <f>IF($A1457="-","-",ROUND(VLOOKUP($A1457+ROUND(LEFT(EQ$1454,2)/24,5),'[1]ОАО "АТС"'!$A$57:$F$800,5,FALSE),2))</f>
        <v>0</v>
      </c>
      <c r="ER1457" s="64"/>
      <c r="ES1457" s="64"/>
      <c r="ET1457" s="64"/>
      <c r="EU1457" s="64"/>
      <c r="EV1457" s="65"/>
    </row>
    <row r="1458" spans="1:152" s="29" customFormat="1" ht="15.75" customHeight="1" x14ac:dyDescent="0.2">
      <c r="A1458" s="60">
        <f>$A$104</f>
        <v>45720</v>
      </c>
      <c r="B1458" s="61"/>
      <c r="C1458" s="61"/>
      <c r="D1458" s="61"/>
      <c r="E1458" s="61"/>
      <c r="F1458" s="61"/>
      <c r="G1458" s="61"/>
      <c r="H1458" s="62"/>
      <c r="I1458" s="63">
        <f>IF($A1458="-","-",ROUND(VLOOKUP($A1458+ROUND(LEFT(I$1454,1)/24,5),'[1]ОАО "АТС"'!$A$57:$F$800,5,FALSE),2))</f>
        <v>0</v>
      </c>
      <c r="J1458" s="64"/>
      <c r="K1458" s="64"/>
      <c r="L1458" s="64"/>
      <c r="M1458" s="64"/>
      <c r="N1458" s="65"/>
      <c r="O1458" s="63">
        <f>IF($A1458="-","-",ROUND(VLOOKUP($A1458+ROUND(LEFT(O$1454,1)/24,5),'[1]ОАО "АТС"'!$A$57:$F$800,5,FALSE),2))</f>
        <v>24.21</v>
      </c>
      <c r="P1458" s="64"/>
      <c r="Q1458" s="64"/>
      <c r="R1458" s="64"/>
      <c r="S1458" s="64"/>
      <c r="T1458" s="65"/>
      <c r="U1458" s="63">
        <f>IF($A1458="-","-",ROUND(VLOOKUP($A1458+ROUND(LEFT(U$1454,1)/24,5),'[1]ОАО "АТС"'!$A$57:$F$800,5,FALSE),2))</f>
        <v>5.49</v>
      </c>
      <c r="V1458" s="64"/>
      <c r="W1458" s="64"/>
      <c r="X1458" s="64"/>
      <c r="Y1458" s="64"/>
      <c r="Z1458" s="65"/>
      <c r="AA1458" s="63">
        <f>IF($A1458="-","-",ROUND(VLOOKUP($A1458+ROUND(LEFT(AA$1454,1)/24,5),'[1]ОАО "АТС"'!$A$57:$F$800,5,FALSE),2))</f>
        <v>0</v>
      </c>
      <c r="AB1458" s="64"/>
      <c r="AC1458" s="64"/>
      <c r="AD1458" s="64"/>
      <c r="AE1458" s="64"/>
      <c r="AF1458" s="65"/>
      <c r="AG1458" s="63">
        <f>IF($A1458="-","-",ROUND(VLOOKUP($A1458+ROUND(LEFT(AG$1454,1)/24,5),'[1]ОАО "АТС"'!$A$57:$F$800,5,FALSE),2))</f>
        <v>0</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0</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15.73</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1.4</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348.09</v>
      </c>
      <c r="EF1458" s="64"/>
      <c r="EG1458" s="64"/>
      <c r="EH1458" s="64"/>
      <c r="EI1458" s="64"/>
      <c r="EJ1458" s="65"/>
      <c r="EK1458" s="63">
        <f>IF($A1458="-","-",ROUND(VLOOKUP($A1458+ROUND(LEFT(EK$1454,2)/24,5),'[1]ОАО "АТС"'!$A$57:$F$800,5,FALSE),2))</f>
        <v>0.94</v>
      </c>
      <c r="EL1458" s="64"/>
      <c r="EM1458" s="64"/>
      <c r="EN1458" s="64"/>
      <c r="EO1458" s="64"/>
      <c r="EP1458" s="65"/>
      <c r="EQ1458" s="63">
        <f>IF($A1458="-","-",ROUND(VLOOKUP($A1458+ROUND(LEFT(EQ$1454,2)/24,5),'[1]ОАО "АТС"'!$A$57:$F$800,5,FALSE),2))</f>
        <v>112.84</v>
      </c>
      <c r="ER1458" s="64"/>
      <c r="ES1458" s="64"/>
      <c r="ET1458" s="64"/>
      <c r="EU1458" s="64"/>
      <c r="EV1458" s="65"/>
    </row>
    <row r="1459" spans="1:152" s="29" customFormat="1" ht="15.75" customHeight="1" x14ac:dyDescent="0.2">
      <c r="A1459" s="60">
        <f>$A$105</f>
        <v>45721</v>
      </c>
      <c r="B1459" s="61"/>
      <c r="C1459" s="61"/>
      <c r="D1459" s="61"/>
      <c r="E1459" s="61"/>
      <c r="F1459" s="61"/>
      <c r="G1459" s="61"/>
      <c r="H1459" s="62"/>
      <c r="I1459" s="63">
        <f>IF($A1459="-","-",ROUND(VLOOKUP($A1459+ROUND(LEFT(I$1454,1)/24,5),'[1]ОАО "АТС"'!$A$57:$F$800,5,FALSE),2))</f>
        <v>0</v>
      </c>
      <c r="J1459" s="64"/>
      <c r="K1459" s="64"/>
      <c r="L1459" s="64"/>
      <c r="M1459" s="64"/>
      <c r="N1459" s="65"/>
      <c r="O1459" s="63">
        <f>IF($A1459="-","-",ROUND(VLOOKUP($A1459+ROUND(LEFT(O$1454,1)/24,5),'[1]ОАО "АТС"'!$A$57:$F$800,5,FALSE),2))</f>
        <v>0</v>
      </c>
      <c r="P1459" s="64"/>
      <c r="Q1459" s="64"/>
      <c r="R1459" s="64"/>
      <c r="S1459" s="64"/>
      <c r="T1459" s="65"/>
      <c r="U1459" s="63">
        <f>IF($A1459="-","-",ROUND(VLOOKUP($A1459+ROUND(LEFT(U$1454,1)/24,5),'[1]ОАО "АТС"'!$A$57:$F$800,5,FALSE),2))</f>
        <v>0</v>
      </c>
      <c r="V1459" s="64"/>
      <c r="W1459" s="64"/>
      <c r="X1459" s="64"/>
      <c r="Y1459" s="64"/>
      <c r="Z1459" s="65"/>
      <c r="AA1459" s="63">
        <f>IF($A1459="-","-",ROUND(VLOOKUP($A1459+ROUND(LEFT(AA$1454,1)/24,5),'[1]ОАО "АТС"'!$A$57:$F$800,5,FALSE),2))</f>
        <v>0</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0</v>
      </c>
      <c r="BX1459" s="64"/>
      <c r="BY1459" s="64"/>
      <c r="BZ1459" s="64"/>
      <c r="CA1459" s="64"/>
      <c r="CB1459" s="65"/>
      <c r="CC1459" s="63">
        <f>IF($A1459="-","-",ROUND(VLOOKUP($A1459+ROUND(LEFT(CC$1454,2)/24,5),'[1]ОАО "АТС"'!$A$57:$F$800,5,FALSE),2))</f>
        <v>0</v>
      </c>
      <c r="CD1459" s="64"/>
      <c r="CE1459" s="64"/>
      <c r="CF1459" s="64"/>
      <c r="CG1459" s="64"/>
      <c r="CH1459" s="65"/>
      <c r="CI1459" s="63">
        <f>IF($A1459="-","-",ROUND(VLOOKUP($A1459+ROUND(LEFT(CI$1454,2)/24,5),'[1]ОАО "АТС"'!$A$57:$F$800,5,FALSE),2))</f>
        <v>0</v>
      </c>
      <c r="CJ1459" s="64"/>
      <c r="CK1459" s="64"/>
      <c r="CL1459" s="64"/>
      <c r="CM1459" s="64"/>
      <c r="CN1459" s="65"/>
      <c r="CO1459" s="63">
        <f>IF($A1459="-","-",ROUND(VLOOKUP($A1459+ROUND(LEFT(CO$1454,2)/24,5),'[1]ОАО "АТС"'!$A$57:$F$800,5,FALSE),2))</f>
        <v>0.94</v>
      </c>
      <c r="CP1459" s="64"/>
      <c r="CQ1459" s="64"/>
      <c r="CR1459" s="64"/>
      <c r="CS1459" s="64"/>
      <c r="CT1459" s="65"/>
      <c r="CU1459" s="63">
        <f>IF($A1459="-","-",ROUND(VLOOKUP($A1459+ROUND(LEFT(CU$1454,2)/24,5),'[1]ОАО "АТС"'!$A$57:$F$800,5,FALSE),2))</f>
        <v>25.73</v>
      </c>
      <c r="CV1459" s="64"/>
      <c r="CW1459" s="64"/>
      <c r="CX1459" s="64"/>
      <c r="CY1459" s="64"/>
      <c r="CZ1459" s="65"/>
      <c r="DA1459" s="63">
        <f>IF($A1459="-","-",ROUND(VLOOKUP($A1459+ROUND(LEFT(DA$1454,2)/24,5),'[1]ОАО "АТС"'!$A$57:$F$800,5,FALSE),2))</f>
        <v>55.53</v>
      </c>
      <c r="DB1459" s="64"/>
      <c r="DC1459" s="64"/>
      <c r="DD1459" s="64"/>
      <c r="DE1459" s="64"/>
      <c r="DF1459" s="65"/>
      <c r="DG1459" s="63">
        <f>IF($A1459="-","-",ROUND(VLOOKUP($A1459+ROUND(LEFT(DG$1454,2)/24,5),'[1]ОАО "АТС"'!$A$57:$F$800,5,FALSE),2))</f>
        <v>0</v>
      </c>
      <c r="DH1459" s="64"/>
      <c r="DI1459" s="64"/>
      <c r="DJ1459" s="64"/>
      <c r="DK1459" s="64"/>
      <c r="DL1459" s="65"/>
      <c r="DM1459" s="63">
        <f>IF($A1459="-","-",ROUND(VLOOKUP($A1459+ROUND(LEFT(DM$1454,2)/24,5),'[1]ОАО "АТС"'!$A$57:$F$800,5,FALSE),2))</f>
        <v>102.23</v>
      </c>
      <c r="DN1459" s="64"/>
      <c r="DO1459" s="64"/>
      <c r="DP1459" s="64"/>
      <c r="DQ1459" s="64"/>
      <c r="DR1459" s="65"/>
      <c r="DS1459" s="63">
        <f>IF($A1459="-","-",ROUND(VLOOKUP($A1459+ROUND(LEFT(DS$1454,2)/24,5),'[1]ОАО "АТС"'!$A$57:$F$800,5,FALSE),2))</f>
        <v>82.45</v>
      </c>
      <c r="DT1459" s="64"/>
      <c r="DU1459" s="64"/>
      <c r="DV1459" s="64"/>
      <c r="DW1459" s="64"/>
      <c r="DX1459" s="65"/>
      <c r="DY1459" s="63">
        <f>IF($A1459="-","-",ROUND(VLOOKUP($A1459+ROUND(LEFT(DY$1454,2)/24,5),'[1]ОАО "АТС"'!$A$57:$F$800,5,FALSE),2))</f>
        <v>140.94999999999999</v>
      </c>
      <c r="DZ1459" s="64"/>
      <c r="EA1459" s="64"/>
      <c r="EB1459" s="64"/>
      <c r="EC1459" s="64"/>
      <c r="ED1459" s="65"/>
      <c r="EE1459" s="63">
        <f>IF($A1459="-","-",ROUND(VLOOKUP($A1459+ROUND(LEFT(EE$1454,2)/24,5),'[1]ОАО "АТС"'!$A$57:$F$800,5,FALSE),2))</f>
        <v>158.65</v>
      </c>
      <c r="EF1459" s="64"/>
      <c r="EG1459" s="64"/>
      <c r="EH1459" s="64"/>
      <c r="EI1459" s="64"/>
      <c r="EJ1459" s="65"/>
      <c r="EK1459" s="63">
        <f>IF($A1459="-","-",ROUND(VLOOKUP($A1459+ROUND(LEFT(EK$1454,2)/24,5),'[1]ОАО "АТС"'!$A$57:$F$800,5,FALSE),2))</f>
        <v>0</v>
      </c>
      <c r="EL1459" s="64"/>
      <c r="EM1459" s="64"/>
      <c r="EN1459" s="64"/>
      <c r="EO1459" s="64"/>
      <c r="EP1459" s="65"/>
      <c r="EQ1459" s="63">
        <f>IF($A1459="-","-",ROUND(VLOOKUP($A1459+ROUND(LEFT(EQ$1454,2)/24,5),'[1]ОАО "АТС"'!$A$57:$F$800,5,FALSE),2))</f>
        <v>297.94</v>
      </c>
      <c r="ER1459" s="64"/>
      <c r="ES1459" s="64"/>
      <c r="ET1459" s="64"/>
      <c r="EU1459" s="64"/>
      <c r="EV1459" s="65"/>
    </row>
    <row r="1460" spans="1:152" s="29" customFormat="1" ht="15.75" customHeight="1" x14ac:dyDescent="0.2">
      <c r="A1460" s="60">
        <f>$A$106</f>
        <v>45722</v>
      </c>
      <c r="B1460" s="61"/>
      <c r="C1460" s="61"/>
      <c r="D1460" s="61"/>
      <c r="E1460" s="61"/>
      <c r="F1460" s="61"/>
      <c r="G1460" s="61"/>
      <c r="H1460" s="62"/>
      <c r="I1460" s="63">
        <f>IF($A1460="-","-",ROUND(VLOOKUP($A1460+ROUND(LEFT(I$1454,1)/24,5),'[1]ОАО "АТС"'!$A$57:$F$800,5,FALSE),2))</f>
        <v>659.83</v>
      </c>
      <c r="J1460" s="64"/>
      <c r="K1460" s="64"/>
      <c r="L1460" s="64"/>
      <c r="M1460" s="64"/>
      <c r="N1460" s="65"/>
      <c r="O1460" s="63">
        <f>IF($A1460="-","-",ROUND(VLOOKUP($A1460+ROUND(LEFT(O$1454,1)/24,5),'[1]ОАО "АТС"'!$A$57:$F$800,5,FALSE),2))</f>
        <v>709.91</v>
      </c>
      <c r="P1460" s="64"/>
      <c r="Q1460" s="64"/>
      <c r="R1460" s="64"/>
      <c r="S1460" s="64"/>
      <c r="T1460" s="65"/>
      <c r="U1460" s="63">
        <f>IF($A1460="-","-",ROUND(VLOOKUP($A1460+ROUND(LEFT(U$1454,1)/24,5),'[1]ОАО "АТС"'!$A$57:$F$800,5,FALSE),2))</f>
        <v>766.98</v>
      </c>
      <c r="V1460" s="64"/>
      <c r="W1460" s="64"/>
      <c r="X1460" s="64"/>
      <c r="Y1460" s="64"/>
      <c r="Z1460" s="65"/>
      <c r="AA1460" s="63">
        <f>IF($A1460="-","-",ROUND(VLOOKUP($A1460+ROUND(LEFT(AA$1454,1)/24,5),'[1]ОАО "АТС"'!$A$57:$F$800,5,FALSE),2))</f>
        <v>767.2</v>
      </c>
      <c r="AB1460" s="64"/>
      <c r="AC1460" s="64"/>
      <c r="AD1460" s="64"/>
      <c r="AE1460" s="64"/>
      <c r="AF1460" s="65"/>
      <c r="AG1460" s="63">
        <f>IF($A1460="-","-",ROUND(VLOOKUP($A1460+ROUND(LEFT(AG$1454,1)/24,5),'[1]ОАО "АТС"'!$A$57:$F$800,5,FALSE),2))</f>
        <v>203.39</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24.23</v>
      </c>
      <c r="AT1460" s="64"/>
      <c r="AU1460" s="64"/>
      <c r="AV1460" s="64"/>
      <c r="AW1460" s="64"/>
      <c r="AX1460" s="65"/>
      <c r="AY1460" s="63">
        <f>IF($A1460="-","-",ROUND(VLOOKUP($A1460+ROUND(LEFT(AY$1454,1)/24,5),'[1]ОАО "АТС"'!$A$57:$F$800,5,FALSE),2))</f>
        <v>712.15</v>
      </c>
      <c r="AZ1460" s="64"/>
      <c r="BA1460" s="64"/>
      <c r="BB1460" s="64"/>
      <c r="BC1460" s="64"/>
      <c r="BD1460" s="65"/>
      <c r="BE1460" s="63">
        <f>IF($A1460="-","-",ROUND(VLOOKUP($A1460+ROUND(LEFT(BE$1454,1)/24,5),'[1]ОАО "АТС"'!$A$57:$F$800,5,FALSE),2))</f>
        <v>325.39</v>
      </c>
      <c r="BF1460" s="64"/>
      <c r="BG1460" s="64"/>
      <c r="BH1460" s="64"/>
      <c r="BI1460" s="64"/>
      <c r="BJ1460" s="65"/>
      <c r="BK1460" s="63">
        <f>IF($A1460="-","-",ROUND(VLOOKUP($A1460+ROUND(LEFT(BK$1454,1)/24,5),'[1]ОАО "АТС"'!$A$57:$F$800,5,FALSE),2))</f>
        <v>1122.19</v>
      </c>
      <c r="BL1460" s="64"/>
      <c r="BM1460" s="64"/>
      <c r="BN1460" s="64"/>
      <c r="BO1460" s="64"/>
      <c r="BP1460" s="65"/>
      <c r="BQ1460" s="63">
        <f>IF($A1460="-","-",ROUND(VLOOKUP($A1460+ROUND(LEFT(BQ$1454,2)/24,5),'[1]ОАО "АТС"'!$A$57:$F$800,5,FALSE),2))</f>
        <v>1274</v>
      </c>
      <c r="BR1460" s="64"/>
      <c r="BS1460" s="64"/>
      <c r="BT1460" s="64"/>
      <c r="BU1460" s="64"/>
      <c r="BV1460" s="65"/>
      <c r="BW1460" s="63">
        <f>IF($A1460="-","-",ROUND(VLOOKUP($A1460+ROUND(LEFT(BW$1454,2)/24,5),'[1]ОАО "АТС"'!$A$57:$F$800,5,FALSE),2))</f>
        <v>1305.8599999999999</v>
      </c>
      <c r="BX1460" s="64"/>
      <c r="BY1460" s="64"/>
      <c r="BZ1460" s="64"/>
      <c r="CA1460" s="64"/>
      <c r="CB1460" s="65"/>
      <c r="CC1460" s="63">
        <f>IF($A1460="-","-",ROUND(VLOOKUP($A1460+ROUND(LEFT(CC$1454,2)/24,5),'[1]ОАО "АТС"'!$A$57:$F$800,5,FALSE),2))</f>
        <v>1425.63</v>
      </c>
      <c r="CD1460" s="64"/>
      <c r="CE1460" s="64"/>
      <c r="CF1460" s="64"/>
      <c r="CG1460" s="64"/>
      <c r="CH1460" s="65"/>
      <c r="CI1460" s="63">
        <f>IF($A1460="-","-",ROUND(VLOOKUP($A1460+ROUND(LEFT(CI$1454,2)/24,5),'[1]ОАО "АТС"'!$A$57:$F$800,5,FALSE),2))</f>
        <v>1468.33</v>
      </c>
      <c r="CJ1460" s="64"/>
      <c r="CK1460" s="64"/>
      <c r="CL1460" s="64"/>
      <c r="CM1460" s="64"/>
      <c r="CN1460" s="65"/>
      <c r="CO1460" s="63">
        <f>IF($A1460="-","-",ROUND(VLOOKUP($A1460+ROUND(LEFT(CO$1454,2)/24,5),'[1]ОАО "АТС"'!$A$57:$F$800,5,FALSE),2))</f>
        <v>1314.7</v>
      </c>
      <c r="CP1460" s="64"/>
      <c r="CQ1460" s="64"/>
      <c r="CR1460" s="64"/>
      <c r="CS1460" s="64"/>
      <c r="CT1460" s="65"/>
      <c r="CU1460" s="63">
        <f>IF($A1460="-","-",ROUND(VLOOKUP($A1460+ROUND(LEFT(CU$1454,2)/24,5),'[1]ОАО "АТС"'!$A$57:$F$800,5,FALSE),2))</f>
        <v>1259.58</v>
      </c>
      <c r="CV1460" s="64"/>
      <c r="CW1460" s="64"/>
      <c r="CX1460" s="64"/>
      <c r="CY1460" s="64"/>
      <c r="CZ1460" s="65"/>
      <c r="DA1460" s="63">
        <f>IF($A1460="-","-",ROUND(VLOOKUP($A1460+ROUND(LEFT(DA$1454,2)/24,5),'[1]ОАО "АТС"'!$A$57:$F$800,5,FALSE),2))</f>
        <v>1226.71</v>
      </c>
      <c r="DB1460" s="64"/>
      <c r="DC1460" s="64"/>
      <c r="DD1460" s="64"/>
      <c r="DE1460" s="64"/>
      <c r="DF1460" s="65"/>
      <c r="DG1460" s="63">
        <f>IF($A1460="-","-",ROUND(VLOOKUP($A1460+ROUND(LEFT(DG$1454,2)/24,5),'[1]ОАО "АТС"'!$A$57:$F$800,5,FALSE),2))</f>
        <v>0</v>
      </c>
      <c r="DH1460" s="64"/>
      <c r="DI1460" s="64"/>
      <c r="DJ1460" s="64"/>
      <c r="DK1460" s="64"/>
      <c r="DL1460" s="65"/>
      <c r="DM1460" s="63">
        <f>IF($A1460="-","-",ROUND(VLOOKUP($A1460+ROUND(LEFT(DM$1454,2)/24,5),'[1]ОАО "АТС"'!$A$57:$F$800,5,FALSE),2))</f>
        <v>0</v>
      </c>
      <c r="DN1460" s="64"/>
      <c r="DO1460" s="64"/>
      <c r="DP1460" s="64"/>
      <c r="DQ1460" s="64"/>
      <c r="DR1460" s="65"/>
      <c r="DS1460" s="63">
        <f>IF($A1460="-","-",ROUND(VLOOKUP($A1460+ROUND(LEFT(DS$1454,2)/24,5),'[1]ОАО "АТС"'!$A$57:$F$800,5,FALSE),2))</f>
        <v>222.72</v>
      </c>
      <c r="DT1460" s="64"/>
      <c r="DU1460" s="64"/>
      <c r="DV1460" s="64"/>
      <c r="DW1460" s="64"/>
      <c r="DX1460" s="65"/>
      <c r="DY1460" s="63">
        <f>IF($A1460="-","-",ROUND(VLOOKUP($A1460+ROUND(LEFT(DY$1454,2)/24,5),'[1]ОАО "АТС"'!$A$57:$F$800,5,FALSE),2))</f>
        <v>1167.18</v>
      </c>
      <c r="DZ1460" s="64"/>
      <c r="EA1460" s="64"/>
      <c r="EB1460" s="64"/>
      <c r="EC1460" s="64"/>
      <c r="ED1460" s="65"/>
      <c r="EE1460" s="63">
        <f>IF($A1460="-","-",ROUND(VLOOKUP($A1460+ROUND(LEFT(EE$1454,2)/24,5),'[1]ОАО "АТС"'!$A$57:$F$800,5,FALSE),2))</f>
        <v>1311.52</v>
      </c>
      <c r="EF1460" s="64"/>
      <c r="EG1460" s="64"/>
      <c r="EH1460" s="64"/>
      <c r="EI1460" s="64"/>
      <c r="EJ1460" s="65"/>
      <c r="EK1460" s="63">
        <f>IF($A1460="-","-",ROUND(VLOOKUP($A1460+ROUND(LEFT(EK$1454,2)/24,5),'[1]ОАО "АТС"'!$A$57:$F$800,5,FALSE),2))</f>
        <v>101.8</v>
      </c>
      <c r="EL1460" s="64"/>
      <c r="EM1460" s="64"/>
      <c r="EN1460" s="64"/>
      <c r="EO1460" s="64"/>
      <c r="EP1460" s="65"/>
      <c r="EQ1460" s="63">
        <f>IF($A1460="-","-",ROUND(VLOOKUP($A1460+ROUND(LEFT(EQ$1454,2)/24,5),'[1]ОАО "АТС"'!$A$57:$F$800,5,FALSE),2))</f>
        <v>210.14</v>
      </c>
      <c r="ER1460" s="64"/>
      <c r="ES1460" s="64"/>
      <c r="ET1460" s="64"/>
      <c r="EU1460" s="64"/>
      <c r="EV1460" s="65"/>
    </row>
    <row r="1461" spans="1:152" s="29" customFormat="1" ht="15.75" customHeight="1" x14ac:dyDescent="0.2">
      <c r="A1461" s="60">
        <f>$A$107</f>
        <v>45723</v>
      </c>
      <c r="B1461" s="61"/>
      <c r="C1461" s="61"/>
      <c r="D1461" s="61"/>
      <c r="E1461" s="61"/>
      <c r="F1461" s="61"/>
      <c r="G1461" s="61"/>
      <c r="H1461" s="62"/>
      <c r="I1461" s="63">
        <f>IF($A1461="-","-",ROUND(VLOOKUP($A1461+ROUND(LEFT(I$1454,1)/24,5),'[1]ОАО "АТС"'!$A$57:$F$800,5,FALSE),2))</f>
        <v>848.5</v>
      </c>
      <c r="J1461" s="64"/>
      <c r="K1461" s="64"/>
      <c r="L1461" s="64"/>
      <c r="M1461" s="64"/>
      <c r="N1461" s="65"/>
      <c r="O1461" s="63">
        <f>IF($A1461="-","-",ROUND(VLOOKUP($A1461+ROUND(LEFT(O$1454,1)/24,5),'[1]ОАО "АТС"'!$A$57:$F$800,5,FALSE),2))</f>
        <v>658.16</v>
      </c>
      <c r="P1461" s="64"/>
      <c r="Q1461" s="64"/>
      <c r="R1461" s="64"/>
      <c r="S1461" s="64"/>
      <c r="T1461" s="65"/>
      <c r="U1461" s="63">
        <f>IF($A1461="-","-",ROUND(VLOOKUP($A1461+ROUND(LEFT(U$1454,1)/24,5),'[1]ОАО "АТС"'!$A$57:$F$800,5,FALSE),2))</f>
        <v>671.46</v>
      </c>
      <c r="V1461" s="64"/>
      <c r="W1461" s="64"/>
      <c r="X1461" s="64"/>
      <c r="Y1461" s="64"/>
      <c r="Z1461" s="65"/>
      <c r="AA1461" s="63">
        <f>IF($A1461="-","-",ROUND(VLOOKUP($A1461+ROUND(LEFT(AA$1454,1)/24,5),'[1]ОАО "АТС"'!$A$57:$F$800,5,FALSE),2))</f>
        <v>639.09</v>
      </c>
      <c r="AB1461" s="64"/>
      <c r="AC1461" s="64"/>
      <c r="AD1461" s="64"/>
      <c r="AE1461" s="64"/>
      <c r="AF1461" s="65"/>
      <c r="AG1461" s="63">
        <f>IF($A1461="-","-",ROUND(VLOOKUP($A1461+ROUND(LEFT(AG$1454,1)/24,5),'[1]ОАО "АТС"'!$A$57:$F$800,5,FALSE),2))</f>
        <v>350</v>
      </c>
      <c r="AH1461" s="64"/>
      <c r="AI1461" s="64"/>
      <c r="AJ1461" s="64"/>
      <c r="AK1461" s="64"/>
      <c r="AL1461" s="65"/>
      <c r="AM1461" s="63">
        <f>IF($A1461="-","-",ROUND(VLOOKUP($A1461+ROUND(LEFT(AM$1454,1)/24,5),'[1]ОАО "АТС"'!$A$57:$F$800,5,FALSE),2))</f>
        <v>361.52</v>
      </c>
      <c r="AN1461" s="64"/>
      <c r="AO1461" s="64"/>
      <c r="AP1461" s="64"/>
      <c r="AQ1461" s="64"/>
      <c r="AR1461" s="65"/>
      <c r="AS1461" s="63">
        <f>IF($A1461="-","-",ROUND(VLOOKUP($A1461+ROUND(LEFT(AS$1454,1)/24,5),'[1]ОАО "АТС"'!$A$57:$F$800,5,FALSE),2))</f>
        <v>455.46</v>
      </c>
      <c r="AT1461" s="64"/>
      <c r="AU1461" s="64"/>
      <c r="AV1461" s="64"/>
      <c r="AW1461" s="64"/>
      <c r="AX1461" s="65"/>
      <c r="AY1461" s="63">
        <f>IF($A1461="-","-",ROUND(VLOOKUP($A1461+ROUND(LEFT(AY$1454,1)/24,5),'[1]ОАО "АТС"'!$A$57:$F$800,5,FALSE),2))</f>
        <v>339.03</v>
      </c>
      <c r="AZ1461" s="64"/>
      <c r="BA1461" s="64"/>
      <c r="BB1461" s="64"/>
      <c r="BC1461" s="64"/>
      <c r="BD1461" s="65"/>
      <c r="BE1461" s="63">
        <f>IF($A1461="-","-",ROUND(VLOOKUP($A1461+ROUND(LEFT(BE$1454,1)/24,5),'[1]ОАО "АТС"'!$A$57:$F$800,5,FALSE),2))</f>
        <v>269.98</v>
      </c>
      <c r="BF1461" s="64"/>
      <c r="BG1461" s="64"/>
      <c r="BH1461" s="64"/>
      <c r="BI1461" s="64"/>
      <c r="BJ1461" s="65"/>
      <c r="BK1461" s="63">
        <f>IF($A1461="-","-",ROUND(VLOOKUP($A1461+ROUND(LEFT(BK$1454,1)/24,5),'[1]ОАО "АТС"'!$A$57:$F$800,5,FALSE),2))</f>
        <v>1249</v>
      </c>
      <c r="BL1461" s="64"/>
      <c r="BM1461" s="64"/>
      <c r="BN1461" s="64"/>
      <c r="BO1461" s="64"/>
      <c r="BP1461" s="65"/>
      <c r="BQ1461" s="63">
        <f>IF($A1461="-","-",ROUND(VLOOKUP($A1461+ROUND(LEFT(BQ$1454,2)/24,5),'[1]ОАО "АТС"'!$A$57:$F$800,5,FALSE),2))</f>
        <v>1448.65</v>
      </c>
      <c r="BR1461" s="64"/>
      <c r="BS1461" s="64"/>
      <c r="BT1461" s="64"/>
      <c r="BU1461" s="64"/>
      <c r="BV1461" s="65"/>
      <c r="BW1461" s="63">
        <f>IF($A1461="-","-",ROUND(VLOOKUP($A1461+ROUND(LEFT(BW$1454,2)/24,5),'[1]ОАО "АТС"'!$A$57:$F$800,5,FALSE),2))</f>
        <v>1565.25</v>
      </c>
      <c r="BX1461" s="64"/>
      <c r="BY1461" s="64"/>
      <c r="BZ1461" s="64"/>
      <c r="CA1461" s="64"/>
      <c r="CB1461" s="65"/>
      <c r="CC1461" s="63">
        <f>IF($A1461="-","-",ROUND(VLOOKUP($A1461+ROUND(LEFT(CC$1454,2)/24,5),'[1]ОАО "АТС"'!$A$57:$F$800,5,FALSE),2))</f>
        <v>1604.47</v>
      </c>
      <c r="CD1461" s="64"/>
      <c r="CE1461" s="64"/>
      <c r="CF1461" s="64"/>
      <c r="CG1461" s="64"/>
      <c r="CH1461" s="65"/>
      <c r="CI1461" s="63">
        <f>IF($A1461="-","-",ROUND(VLOOKUP($A1461+ROUND(LEFT(CI$1454,2)/24,5),'[1]ОАО "АТС"'!$A$57:$F$800,5,FALSE),2))</f>
        <v>1642.17</v>
      </c>
      <c r="CJ1461" s="64"/>
      <c r="CK1461" s="64"/>
      <c r="CL1461" s="64"/>
      <c r="CM1461" s="64"/>
      <c r="CN1461" s="65"/>
      <c r="CO1461" s="63">
        <f>IF($A1461="-","-",ROUND(VLOOKUP($A1461+ROUND(LEFT(CO$1454,2)/24,5),'[1]ОАО "АТС"'!$A$57:$F$800,5,FALSE),2))</f>
        <v>1564.05</v>
      </c>
      <c r="CP1461" s="64"/>
      <c r="CQ1461" s="64"/>
      <c r="CR1461" s="64"/>
      <c r="CS1461" s="64"/>
      <c r="CT1461" s="65"/>
      <c r="CU1461" s="63">
        <f>IF($A1461="-","-",ROUND(VLOOKUP($A1461+ROUND(LEFT(CU$1454,2)/24,5),'[1]ОАО "АТС"'!$A$57:$F$800,5,FALSE),2))</f>
        <v>1597.58</v>
      </c>
      <c r="CV1461" s="64"/>
      <c r="CW1461" s="64"/>
      <c r="CX1461" s="64"/>
      <c r="CY1461" s="64"/>
      <c r="CZ1461" s="65"/>
      <c r="DA1461" s="63">
        <f>IF($A1461="-","-",ROUND(VLOOKUP($A1461+ROUND(LEFT(DA$1454,2)/24,5),'[1]ОАО "АТС"'!$A$57:$F$800,5,FALSE),2))</f>
        <v>1612.04</v>
      </c>
      <c r="DB1461" s="64"/>
      <c r="DC1461" s="64"/>
      <c r="DD1461" s="64"/>
      <c r="DE1461" s="64"/>
      <c r="DF1461" s="65"/>
      <c r="DG1461" s="63">
        <f>IF($A1461="-","-",ROUND(VLOOKUP($A1461+ROUND(LEFT(DG$1454,2)/24,5),'[1]ОАО "АТС"'!$A$57:$F$800,5,FALSE),2))</f>
        <v>748.92</v>
      </c>
      <c r="DH1461" s="64"/>
      <c r="DI1461" s="64"/>
      <c r="DJ1461" s="64"/>
      <c r="DK1461" s="64"/>
      <c r="DL1461" s="65"/>
      <c r="DM1461" s="63">
        <f>IF($A1461="-","-",ROUND(VLOOKUP($A1461+ROUND(LEFT(DM$1454,2)/24,5),'[1]ОАО "АТС"'!$A$57:$F$800,5,FALSE),2))</f>
        <v>601.9</v>
      </c>
      <c r="DN1461" s="64"/>
      <c r="DO1461" s="64"/>
      <c r="DP1461" s="64"/>
      <c r="DQ1461" s="64"/>
      <c r="DR1461" s="65"/>
      <c r="DS1461" s="63">
        <f>IF($A1461="-","-",ROUND(VLOOKUP($A1461+ROUND(LEFT(DS$1454,2)/24,5),'[1]ОАО "АТС"'!$A$57:$F$800,5,FALSE),2))</f>
        <v>1613.01</v>
      </c>
      <c r="DT1461" s="64"/>
      <c r="DU1461" s="64"/>
      <c r="DV1461" s="64"/>
      <c r="DW1461" s="64"/>
      <c r="DX1461" s="65"/>
      <c r="DY1461" s="63">
        <f>IF($A1461="-","-",ROUND(VLOOKUP($A1461+ROUND(LEFT(DY$1454,2)/24,5),'[1]ОАО "АТС"'!$A$57:$F$800,5,FALSE),2))</f>
        <v>1442.38</v>
      </c>
      <c r="DZ1461" s="64"/>
      <c r="EA1461" s="64"/>
      <c r="EB1461" s="64"/>
      <c r="EC1461" s="64"/>
      <c r="ED1461" s="65"/>
      <c r="EE1461" s="63">
        <f>IF($A1461="-","-",ROUND(VLOOKUP($A1461+ROUND(LEFT(EE$1454,2)/24,5),'[1]ОАО "АТС"'!$A$57:$F$800,5,FALSE),2))</f>
        <v>1590.44</v>
      </c>
      <c r="EF1461" s="64"/>
      <c r="EG1461" s="64"/>
      <c r="EH1461" s="64"/>
      <c r="EI1461" s="64"/>
      <c r="EJ1461" s="65"/>
      <c r="EK1461" s="63">
        <f>IF($A1461="-","-",ROUND(VLOOKUP($A1461+ROUND(LEFT(EK$1454,2)/24,5),'[1]ОАО "АТС"'!$A$57:$F$800,5,FALSE),2))</f>
        <v>1129.8399999999999</v>
      </c>
      <c r="EL1461" s="64"/>
      <c r="EM1461" s="64"/>
      <c r="EN1461" s="64"/>
      <c r="EO1461" s="64"/>
      <c r="EP1461" s="65"/>
      <c r="EQ1461" s="63">
        <f>IF($A1461="-","-",ROUND(VLOOKUP($A1461+ROUND(LEFT(EQ$1454,2)/24,5),'[1]ОАО "АТС"'!$A$57:$F$800,5,FALSE),2))</f>
        <v>1115.9000000000001</v>
      </c>
      <c r="ER1461" s="64"/>
      <c r="ES1461" s="64"/>
      <c r="ET1461" s="64"/>
      <c r="EU1461" s="64"/>
      <c r="EV1461" s="65"/>
    </row>
    <row r="1462" spans="1:152" s="29" customFormat="1" ht="15.75" customHeight="1" x14ac:dyDescent="0.2">
      <c r="A1462" s="60">
        <f>$A$108</f>
        <v>45724</v>
      </c>
      <c r="B1462" s="61"/>
      <c r="C1462" s="61"/>
      <c r="D1462" s="61"/>
      <c r="E1462" s="61"/>
      <c r="F1462" s="61"/>
      <c r="G1462" s="61"/>
      <c r="H1462" s="62"/>
      <c r="I1462" s="63">
        <f>IF($A1462="-","-",ROUND(VLOOKUP($A1462+ROUND(LEFT(I$1454,1)/24,5),'[1]ОАО "АТС"'!$A$57:$F$800,5,FALSE),2))</f>
        <v>467.71</v>
      </c>
      <c r="J1462" s="64"/>
      <c r="K1462" s="64"/>
      <c r="L1462" s="64"/>
      <c r="M1462" s="64"/>
      <c r="N1462" s="65"/>
      <c r="O1462" s="63">
        <f>IF($A1462="-","-",ROUND(VLOOKUP($A1462+ROUND(LEFT(O$1454,1)/24,5),'[1]ОАО "АТС"'!$A$57:$F$800,5,FALSE),2))</f>
        <v>633.49</v>
      </c>
      <c r="P1462" s="64"/>
      <c r="Q1462" s="64"/>
      <c r="R1462" s="64"/>
      <c r="S1462" s="64"/>
      <c r="T1462" s="65"/>
      <c r="U1462" s="63">
        <f>IF($A1462="-","-",ROUND(VLOOKUP($A1462+ROUND(LEFT(U$1454,1)/24,5),'[1]ОАО "АТС"'!$A$57:$F$800,5,FALSE),2))</f>
        <v>953.24</v>
      </c>
      <c r="V1462" s="64"/>
      <c r="W1462" s="64"/>
      <c r="X1462" s="64"/>
      <c r="Y1462" s="64"/>
      <c r="Z1462" s="65"/>
      <c r="AA1462" s="63">
        <f>IF($A1462="-","-",ROUND(VLOOKUP($A1462+ROUND(LEFT(AA$1454,1)/24,5),'[1]ОАО "АТС"'!$A$57:$F$800,5,FALSE),2))</f>
        <v>881.7</v>
      </c>
      <c r="AB1462" s="64"/>
      <c r="AC1462" s="64"/>
      <c r="AD1462" s="64"/>
      <c r="AE1462" s="64"/>
      <c r="AF1462" s="65"/>
      <c r="AG1462" s="63">
        <f>IF($A1462="-","-",ROUND(VLOOKUP($A1462+ROUND(LEFT(AG$1454,1)/24,5),'[1]ОАО "АТС"'!$A$57:$F$800,5,FALSE),2))</f>
        <v>769</v>
      </c>
      <c r="AH1462" s="64"/>
      <c r="AI1462" s="64"/>
      <c r="AJ1462" s="64"/>
      <c r="AK1462" s="64"/>
      <c r="AL1462" s="65"/>
      <c r="AM1462" s="63">
        <f>IF($A1462="-","-",ROUND(VLOOKUP($A1462+ROUND(LEFT(AM$1454,1)/24,5),'[1]ОАО "АТС"'!$A$57:$F$800,5,FALSE),2))</f>
        <v>518.77</v>
      </c>
      <c r="AN1462" s="64"/>
      <c r="AO1462" s="64"/>
      <c r="AP1462" s="64"/>
      <c r="AQ1462" s="64"/>
      <c r="AR1462" s="65"/>
      <c r="AS1462" s="63">
        <f>IF($A1462="-","-",ROUND(VLOOKUP($A1462+ROUND(LEFT(AS$1454,1)/24,5),'[1]ОАО "АТС"'!$A$57:$F$800,5,FALSE),2))</f>
        <v>1066.98</v>
      </c>
      <c r="AT1462" s="64"/>
      <c r="AU1462" s="64"/>
      <c r="AV1462" s="64"/>
      <c r="AW1462" s="64"/>
      <c r="AX1462" s="65"/>
      <c r="AY1462" s="63">
        <f>IF($A1462="-","-",ROUND(VLOOKUP($A1462+ROUND(LEFT(AY$1454,1)/24,5),'[1]ОАО "АТС"'!$A$57:$F$800,5,FALSE),2))</f>
        <v>1497.78</v>
      </c>
      <c r="AZ1462" s="64"/>
      <c r="BA1462" s="64"/>
      <c r="BB1462" s="64"/>
      <c r="BC1462" s="64"/>
      <c r="BD1462" s="65"/>
      <c r="BE1462" s="63">
        <f>IF($A1462="-","-",ROUND(VLOOKUP($A1462+ROUND(LEFT(BE$1454,1)/24,5),'[1]ОАО "АТС"'!$A$57:$F$800,5,FALSE),2))</f>
        <v>668.51</v>
      </c>
      <c r="BF1462" s="64"/>
      <c r="BG1462" s="64"/>
      <c r="BH1462" s="64"/>
      <c r="BI1462" s="64"/>
      <c r="BJ1462" s="65"/>
      <c r="BK1462" s="63">
        <f>IF($A1462="-","-",ROUND(VLOOKUP($A1462+ROUND(LEFT(BK$1454,1)/24,5),'[1]ОАО "АТС"'!$A$57:$F$800,5,FALSE),2))</f>
        <v>1262.0899999999999</v>
      </c>
      <c r="BL1462" s="64"/>
      <c r="BM1462" s="64"/>
      <c r="BN1462" s="64"/>
      <c r="BO1462" s="64"/>
      <c r="BP1462" s="65"/>
      <c r="BQ1462" s="63">
        <f>IF($A1462="-","-",ROUND(VLOOKUP($A1462+ROUND(LEFT(BQ$1454,2)/24,5),'[1]ОАО "АТС"'!$A$57:$F$800,5,FALSE),2))</f>
        <v>1459.66</v>
      </c>
      <c r="BR1462" s="64"/>
      <c r="BS1462" s="64"/>
      <c r="BT1462" s="64"/>
      <c r="BU1462" s="64"/>
      <c r="BV1462" s="65"/>
      <c r="BW1462" s="63">
        <f>IF($A1462="-","-",ROUND(VLOOKUP($A1462+ROUND(LEFT(BW$1454,2)/24,5),'[1]ОАО "АТС"'!$A$57:$F$800,5,FALSE),2))</f>
        <v>1535.07</v>
      </c>
      <c r="BX1462" s="64"/>
      <c r="BY1462" s="64"/>
      <c r="BZ1462" s="64"/>
      <c r="CA1462" s="64"/>
      <c r="CB1462" s="65"/>
      <c r="CC1462" s="63">
        <f>IF($A1462="-","-",ROUND(VLOOKUP($A1462+ROUND(LEFT(CC$1454,2)/24,5),'[1]ОАО "АТС"'!$A$57:$F$800,5,FALSE),2))</f>
        <v>1657.75</v>
      </c>
      <c r="CD1462" s="64"/>
      <c r="CE1462" s="64"/>
      <c r="CF1462" s="64"/>
      <c r="CG1462" s="64"/>
      <c r="CH1462" s="65"/>
      <c r="CI1462" s="63">
        <f>IF($A1462="-","-",ROUND(VLOOKUP($A1462+ROUND(LEFT(CI$1454,2)/24,5),'[1]ОАО "АТС"'!$A$57:$F$800,5,FALSE),2))</f>
        <v>1640.43</v>
      </c>
      <c r="CJ1462" s="64"/>
      <c r="CK1462" s="64"/>
      <c r="CL1462" s="64"/>
      <c r="CM1462" s="64"/>
      <c r="CN1462" s="65"/>
      <c r="CO1462" s="63">
        <f>IF($A1462="-","-",ROUND(VLOOKUP($A1462+ROUND(LEFT(CO$1454,2)/24,5),'[1]ОАО "АТС"'!$A$57:$F$800,5,FALSE),2))</f>
        <v>1516.72</v>
      </c>
      <c r="CP1462" s="64"/>
      <c r="CQ1462" s="64"/>
      <c r="CR1462" s="64"/>
      <c r="CS1462" s="64"/>
      <c r="CT1462" s="65"/>
      <c r="CU1462" s="63">
        <f>IF($A1462="-","-",ROUND(VLOOKUP($A1462+ROUND(LEFT(CU$1454,2)/24,5),'[1]ОАО "АТС"'!$A$57:$F$800,5,FALSE),2))</f>
        <v>1523.54</v>
      </c>
      <c r="CV1462" s="64"/>
      <c r="CW1462" s="64"/>
      <c r="CX1462" s="64"/>
      <c r="CY1462" s="64"/>
      <c r="CZ1462" s="65"/>
      <c r="DA1462" s="63">
        <f>IF($A1462="-","-",ROUND(VLOOKUP($A1462+ROUND(LEFT(DA$1454,2)/24,5),'[1]ОАО "АТС"'!$A$57:$F$800,5,FALSE),2))</f>
        <v>1513.76</v>
      </c>
      <c r="DB1462" s="64"/>
      <c r="DC1462" s="64"/>
      <c r="DD1462" s="64"/>
      <c r="DE1462" s="64"/>
      <c r="DF1462" s="65"/>
      <c r="DG1462" s="63">
        <f>IF($A1462="-","-",ROUND(VLOOKUP($A1462+ROUND(LEFT(DG$1454,2)/24,5),'[1]ОАО "АТС"'!$A$57:$F$800,5,FALSE),2))</f>
        <v>1694.22</v>
      </c>
      <c r="DH1462" s="64"/>
      <c r="DI1462" s="64"/>
      <c r="DJ1462" s="64"/>
      <c r="DK1462" s="64"/>
      <c r="DL1462" s="65"/>
      <c r="DM1462" s="63">
        <f>IF($A1462="-","-",ROUND(VLOOKUP($A1462+ROUND(LEFT(DM$1454,2)/24,5),'[1]ОАО "АТС"'!$A$57:$F$800,5,FALSE),2))</f>
        <v>1908.84</v>
      </c>
      <c r="DN1462" s="64"/>
      <c r="DO1462" s="64"/>
      <c r="DP1462" s="64"/>
      <c r="DQ1462" s="64"/>
      <c r="DR1462" s="65"/>
      <c r="DS1462" s="63">
        <f>IF($A1462="-","-",ROUND(VLOOKUP($A1462+ROUND(LEFT(DS$1454,2)/24,5),'[1]ОАО "АТС"'!$A$57:$F$800,5,FALSE),2))</f>
        <v>1852.98</v>
      </c>
      <c r="DT1462" s="64"/>
      <c r="DU1462" s="64"/>
      <c r="DV1462" s="64"/>
      <c r="DW1462" s="64"/>
      <c r="DX1462" s="65"/>
      <c r="DY1462" s="63">
        <f>IF($A1462="-","-",ROUND(VLOOKUP($A1462+ROUND(LEFT(DY$1454,2)/24,5),'[1]ОАО "АТС"'!$A$57:$F$800,5,FALSE),2))</f>
        <v>1669.8</v>
      </c>
      <c r="DZ1462" s="64"/>
      <c r="EA1462" s="64"/>
      <c r="EB1462" s="64"/>
      <c r="EC1462" s="64"/>
      <c r="ED1462" s="65"/>
      <c r="EE1462" s="63">
        <f>IF($A1462="-","-",ROUND(VLOOKUP($A1462+ROUND(LEFT(EE$1454,2)/24,5),'[1]ОАО "АТС"'!$A$57:$F$800,5,FALSE),2))</f>
        <v>1890.41</v>
      </c>
      <c r="EF1462" s="64"/>
      <c r="EG1462" s="64"/>
      <c r="EH1462" s="64"/>
      <c r="EI1462" s="64"/>
      <c r="EJ1462" s="65"/>
      <c r="EK1462" s="63">
        <f>IF($A1462="-","-",ROUND(VLOOKUP($A1462+ROUND(LEFT(EK$1454,2)/24,5),'[1]ОАО "АТС"'!$A$57:$F$800,5,FALSE),2))</f>
        <v>1260.75</v>
      </c>
      <c r="EL1462" s="64"/>
      <c r="EM1462" s="64"/>
      <c r="EN1462" s="64"/>
      <c r="EO1462" s="64"/>
      <c r="EP1462" s="65"/>
      <c r="EQ1462" s="63">
        <f>IF($A1462="-","-",ROUND(VLOOKUP($A1462+ROUND(LEFT(EQ$1454,2)/24,5),'[1]ОАО "АТС"'!$A$57:$F$800,5,FALSE),2))</f>
        <v>1102.43</v>
      </c>
      <c r="ER1462" s="64"/>
      <c r="ES1462" s="64"/>
      <c r="ET1462" s="64"/>
      <c r="EU1462" s="64"/>
      <c r="EV1462" s="65"/>
    </row>
    <row r="1463" spans="1:152" s="29" customFormat="1" ht="15.75" customHeight="1" x14ac:dyDescent="0.2">
      <c r="A1463" s="60">
        <f>$A$109</f>
        <v>45725</v>
      </c>
      <c r="B1463" s="61"/>
      <c r="C1463" s="61"/>
      <c r="D1463" s="61"/>
      <c r="E1463" s="61"/>
      <c r="F1463" s="61"/>
      <c r="G1463" s="61"/>
      <c r="H1463" s="62"/>
      <c r="I1463" s="63">
        <f>IF($A1463="-","-",ROUND(VLOOKUP($A1463+ROUND(LEFT(I$1454,1)/24,5),'[1]ОАО "АТС"'!$A$57:$F$800,5,FALSE),2))</f>
        <v>941.47</v>
      </c>
      <c r="J1463" s="64"/>
      <c r="K1463" s="64"/>
      <c r="L1463" s="64"/>
      <c r="M1463" s="64"/>
      <c r="N1463" s="65"/>
      <c r="O1463" s="63">
        <f>IF($A1463="-","-",ROUND(VLOOKUP($A1463+ROUND(LEFT(O$1454,1)/24,5),'[1]ОАО "АТС"'!$A$57:$F$800,5,FALSE),2))</f>
        <v>1202.32</v>
      </c>
      <c r="P1463" s="64"/>
      <c r="Q1463" s="64"/>
      <c r="R1463" s="64"/>
      <c r="S1463" s="64"/>
      <c r="T1463" s="65"/>
      <c r="U1463" s="63">
        <f>IF($A1463="-","-",ROUND(VLOOKUP($A1463+ROUND(LEFT(U$1454,1)/24,5),'[1]ОАО "АТС"'!$A$57:$F$800,5,FALSE),2))</f>
        <v>415.91</v>
      </c>
      <c r="V1463" s="64"/>
      <c r="W1463" s="64"/>
      <c r="X1463" s="64"/>
      <c r="Y1463" s="64"/>
      <c r="Z1463" s="65"/>
      <c r="AA1463" s="63">
        <f>IF($A1463="-","-",ROUND(VLOOKUP($A1463+ROUND(LEFT(AA$1454,1)/24,5),'[1]ОАО "АТС"'!$A$57:$F$800,5,FALSE),2))</f>
        <v>281.55</v>
      </c>
      <c r="AB1463" s="64"/>
      <c r="AC1463" s="64"/>
      <c r="AD1463" s="64"/>
      <c r="AE1463" s="64"/>
      <c r="AF1463" s="65"/>
      <c r="AG1463" s="63">
        <f>IF($A1463="-","-",ROUND(VLOOKUP($A1463+ROUND(LEFT(AG$1454,1)/24,5),'[1]ОАО "АТС"'!$A$57:$F$800,5,FALSE),2))</f>
        <v>299.74</v>
      </c>
      <c r="AH1463" s="64"/>
      <c r="AI1463" s="64"/>
      <c r="AJ1463" s="64"/>
      <c r="AK1463" s="64"/>
      <c r="AL1463" s="65"/>
      <c r="AM1463" s="63">
        <f>IF($A1463="-","-",ROUND(VLOOKUP($A1463+ROUND(LEFT(AM$1454,1)/24,5),'[1]ОАО "АТС"'!$A$57:$F$800,5,FALSE),2))</f>
        <v>489.97</v>
      </c>
      <c r="AN1463" s="64"/>
      <c r="AO1463" s="64"/>
      <c r="AP1463" s="64"/>
      <c r="AQ1463" s="64"/>
      <c r="AR1463" s="65"/>
      <c r="AS1463" s="63">
        <f>IF($A1463="-","-",ROUND(VLOOKUP($A1463+ROUND(LEFT(AS$1454,1)/24,5),'[1]ОАО "АТС"'!$A$57:$F$800,5,FALSE),2))</f>
        <v>396.24</v>
      </c>
      <c r="AT1463" s="64"/>
      <c r="AU1463" s="64"/>
      <c r="AV1463" s="64"/>
      <c r="AW1463" s="64"/>
      <c r="AX1463" s="65"/>
      <c r="AY1463" s="63">
        <f>IF($A1463="-","-",ROUND(VLOOKUP($A1463+ROUND(LEFT(AY$1454,1)/24,5),'[1]ОАО "АТС"'!$A$57:$F$800,5,FALSE),2))</f>
        <v>164.08</v>
      </c>
      <c r="AZ1463" s="64"/>
      <c r="BA1463" s="64"/>
      <c r="BB1463" s="64"/>
      <c r="BC1463" s="64"/>
      <c r="BD1463" s="65"/>
      <c r="BE1463" s="63">
        <f>IF($A1463="-","-",ROUND(VLOOKUP($A1463+ROUND(LEFT(BE$1454,1)/24,5),'[1]ОАО "АТС"'!$A$57:$F$800,5,FALSE),2))</f>
        <v>142.88</v>
      </c>
      <c r="BF1463" s="64"/>
      <c r="BG1463" s="64"/>
      <c r="BH1463" s="64"/>
      <c r="BI1463" s="64"/>
      <c r="BJ1463" s="65"/>
      <c r="BK1463" s="63">
        <f>IF($A1463="-","-",ROUND(VLOOKUP($A1463+ROUND(LEFT(BK$1454,1)/24,5),'[1]ОАО "АТС"'!$A$57:$F$800,5,FALSE),2))</f>
        <v>1822.43</v>
      </c>
      <c r="BL1463" s="64"/>
      <c r="BM1463" s="64"/>
      <c r="BN1463" s="64"/>
      <c r="BO1463" s="64"/>
      <c r="BP1463" s="65"/>
      <c r="BQ1463" s="63">
        <f>IF($A1463="-","-",ROUND(VLOOKUP($A1463+ROUND(LEFT(BQ$1454,2)/24,5),'[1]ОАО "АТС"'!$A$57:$F$800,5,FALSE),2))</f>
        <v>1767.92</v>
      </c>
      <c r="BR1463" s="64"/>
      <c r="BS1463" s="64"/>
      <c r="BT1463" s="64"/>
      <c r="BU1463" s="64"/>
      <c r="BV1463" s="65"/>
      <c r="BW1463" s="63">
        <f>IF($A1463="-","-",ROUND(VLOOKUP($A1463+ROUND(LEFT(BW$1454,2)/24,5),'[1]ОАО "АТС"'!$A$57:$F$800,5,FALSE),2))</f>
        <v>1909.43</v>
      </c>
      <c r="BX1463" s="64"/>
      <c r="BY1463" s="64"/>
      <c r="BZ1463" s="64"/>
      <c r="CA1463" s="64"/>
      <c r="CB1463" s="65"/>
      <c r="CC1463" s="63">
        <f>IF($A1463="-","-",ROUND(VLOOKUP($A1463+ROUND(LEFT(CC$1454,2)/24,5),'[1]ОАО "АТС"'!$A$57:$F$800,5,FALSE),2))</f>
        <v>1910.67</v>
      </c>
      <c r="CD1463" s="64"/>
      <c r="CE1463" s="64"/>
      <c r="CF1463" s="64"/>
      <c r="CG1463" s="64"/>
      <c r="CH1463" s="65"/>
      <c r="CI1463" s="63">
        <f>IF($A1463="-","-",ROUND(VLOOKUP($A1463+ROUND(LEFT(CI$1454,2)/24,5),'[1]ОАО "АТС"'!$A$57:$F$800,5,FALSE),2))</f>
        <v>1988.89</v>
      </c>
      <c r="CJ1463" s="64"/>
      <c r="CK1463" s="64"/>
      <c r="CL1463" s="64"/>
      <c r="CM1463" s="64"/>
      <c r="CN1463" s="65"/>
      <c r="CO1463" s="63">
        <f>IF($A1463="-","-",ROUND(VLOOKUP($A1463+ROUND(LEFT(CO$1454,2)/24,5),'[1]ОАО "АТС"'!$A$57:$F$800,5,FALSE),2))</f>
        <v>1958.05</v>
      </c>
      <c r="CP1463" s="64"/>
      <c r="CQ1463" s="64"/>
      <c r="CR1463" s="64"/>
      <c r="CS1463" s="64"/>
      <c r="CT1463" s="65"/>
      <c r="CU1463" s="63">
        <f>IF($A1463="-","-",ROUND(VLOOKUP($A1463+ROUND(LEFT(CU$1454,2)/24,5),'[1]ОАО "АТС"'!$A$57:$F$800,5,FALSE),2))</f>
        <v>1931.33</v>
      </c>
      <c r="CV1463" s="64"/>
      <c r="CW1463" s="64"/>
      <c r="CX1463" s="64"/>
      <c r="CY1463" s="64"/>
      <c r="CZ1463" s="65"/>
      <c r="DA1463" s="63">
        <f>IF($A1463="-","-",ROUND(VLOOKUP($A1463+ROUND(LEFT(DA$1454,2)/24,5),'[1]ОАО "АТС"'!$A$57:$F$800,5,FALSE),2))</f>
        <v>1820.04</v>
      </c>
      <c r="DB1463" s="64"/>
      <c r="DC1463" s="64"/>
      <c r="DD1463" s="64"/>
      <c r="DE1463" s="64"/>
      <c r="DF1463" s="65"/>
      <c r="DG1463" s="63">
        <f>IF($A1463="-","-",ROUND(VLOOKUP($A1463+ROUND(LEFT(DG$1454,2)/24,5),'[1]ОАО "АТС"'!$A$57:$F$800,5,FALSE),2))</f>
        <v>1941.92</v>
      </c>
      <c r="DH1463" s="64"/>
      <c r="DI1463" s="64"/>
      <c r="DJ1463" s="64"/>
      <c r="DK1463" s="64"/>
      <c r="DL1463" s="65"/>
      <c r="DM1463" s="63">
        <f>IF($A1463="-","-",ROUND(VLOOKUP($A1463+ROUND(LEFT(DM$1454,2)/24,5),'[1]ОАО "АТС"'!$A$57:$F$800,5,FALSE),2))</f>
        <v>338.45</v>
      </c>
      <c r="DN1463" s="64"/>
      <c r="DO1463" s="64"/>
      <c r="DP1463" s="64"/>
      <c r="DQ1463" s="64"/>
      <c r="DR1463" s="65"/>
      <c r="DS1463" s="63">
        <f>IF($A1463="-","-",ROUND(VLOOKUP($A1463+ROUND(LEFT(DS$1454,2)/24,5),'[1]ОАО "АТС"'!$A$57:$F$800,5,FALSE),2))</f>
        <v>1932.44</v>
      </c>
      <c r="DT1463" s="64"/>
      <c r="DU1463" s="64"/>
      <c r="DV1463" s="64"/>
      <c r="DW1463" s="64"/>
      <c r="DX1463" s="65"/>
      <c r="DY1463" s="63">
        <f>IF($A1463="-","-",ROUND(VLOOKUP($A1463+ROUND(LEFT(DY$1454,2)/24,5),'[1]ОАО "АТС"'!$A$57:$F$800,5,FALSE),2))</f>
        <v>1853.28</v>
      </c>
      <c r="DZ1463" s="64"/>
      <c r="EA1463" s="64"/>
      <c r="EB1463" s="64"/>
      <c r="EC1463" s="64"/>
      <c r="ED1463" s="65"/>
      <c r="EE1463" s="63">
        <f>IF($A1463="-","-",ROUND(VLOOKUP($A1463+ROUND(LEFT(EE$1454,2)/24,5),'[1]ОАО "АТС"'!$A$57:$F$800,5,FALSE),2))</f>
        <v>1808.5</v>
      </c>
      <c r="EF1463" s="64"/>
      <c r="EG1463" s="64"/>
      <c r="EH1463" s="64"/>
      <c r="EI1463" s="64"/>
      <c r="EJ1463" s="65"/>
      <c r="EK1463" s="63">
        <f>IF($A1463="-","-",ROUND(VLOOKUP($A1463+ROUND(LEFT(EK$1454,2)/24,5),'[1]ОАО "АТС"'!$A$57:$F$800,5,FALSE),2))</f>
        <v>1595.26</v>
      </c>
      <c r="EL1463" s="64"/>
      <c r="EM1463" s="64"/>
      <c r="EN1463" s="64"/>
      <c r="EO1463" s="64"/>
      <c r="EP1463" s="65"/>
      <c r="EQ1463" s="63">
        <f>IF($A1463="-","-",ROUND(VLOOKUP($A1463+ROUND(LEFT(EQ$1454,2)/24,5),'[1]ОАО "АТС"'!$A$57:$F$800,5,FALSE),2))</f>
        <v>1667.31</v>
      </c>
      <c r="ER1463" s="64"/>
      <c r="ES1463" s="64"/>
      <c r="ET1463" s="64"/>
      <c r="EU1463" s="64"/>
      <c r="EV1463" s="65"/>
    </row>
    <row r="1464" spans="1:152" s="29" customFormat="1" ht="15.75" customHeight="1" x14ac:dyDescent="0.2">
      <c r="A1464" s="60">
        <f>$A$110</f>
        <v>45726</v>
      </c>
      <c r="B1464" s="61"/>
      <c r="C1464" s="61"/>
      <c r="D1464" s="61"/>
      <c r="E1464" s="61"/>
      <c r="F1464" s="61"/>
      <c r="G1464" s="61"/>
      <c r="H1464" s="62"/>
      <c r="I1464" s="63">
        <f>IF($A1464="-","-",ROUND(VLOOKUP($A1464+ROUND(LEFT(I$1454,1)/24,5),'[1]ОАО "АТС"'!$A$57:$F$800,5,FALSE),2))</f>
        <v>1027.45</v>
      </c>
      <c r="J1464" s="64"/>
      <c r="K1464" s="64"/>
      <c r="L1464" s="64"/>
      <c r="M1464" s="64"/>
      <c r="N1464" s="65"/>
      <c r="O1464" s="63">
        <f>IF($A1464="-","-",ROUND(VLOOKUP($A1464+ROUND(LEFT(O$1454,1)/24,5),'[1]ОАО "АТС"'!$A$57:$F$800,5,FALSE),2))</f>
        <v>1307.8599999999999</v>
      </c>
      <c r="P1464" s="64"/>
      <c r="Q1464" s="64"/>
      <c r="R1464" s="64"/>
      <c r="S1464" s="64"/>
      <c r="T1464" s="65"/>
      <c r="U1464" s="63">
        <f>IF($A1464="-","-",ROUND(VLOOKUP($A1464+ROUND(LEFT(U$1454,1)/24,5),'[1]ОАО "АТС"'!$A$57:$F$800,5,FALSE),2))</f>
        <v>981.11</v>
      </c>
      <c r="V1464" s="64"/>
      <c r="W1464" s="64"/>
      <c r="X1464" s="64"/>
      <c r="Y1464" s="64"/>
      <c r="Z1464" s="65"/>
      <c r="AA1464" s="63">
        <f>IF($A1464="-","-",ROUND(VLOOKUP($A1464+ROUND(LEFT(AA$1454,1)/24,5),'[1]ОАО "АТС"'!$A$57:$F$800,5,FALSE),2))</f>
        <v>899.79</v>
      </c>
      <c r="AB1464" s="64"/>
      <c r="AC1464" s="64"/>
      <c r="AD1464" s="64"/>
      <c r="AE1464" s="64"/>
      <c r="AF1464" s="65"/>
      <c r="AG1464" s="63">
        <f>IF($A1464="-","-",ROUND(VLOOKUP($A1464+ROUND(LEFT(AG$1454,1)/24,5),'[1]ОАО "АТС"'!$A$57:$F$800,5,FALSE),2))</f>
        <v>475.05</v>
      </c>
      <c r="AH1464" s="64"/>
      <c r="AI1464" s="64"/>
      <c r="AJ1464" s="64"/>
      <c r="AK1464" s="64"/>
      <c r="AL1464" s="65"/>
      <c r="AM1464" s="63">
        <f>IF($A1464="-","-",ROUND(VLOOKUP($A1464+ROUND(LEFT(AM$1454,1)/24,5),'[1]ОАО "АТС"'!$A$57:$F$800,5,FALSE),2))</f>
        <v>348</v>
      </c>
      <c r="AN1464" s="64"/>
      <c r="AO1464" s="64"/>
      <c r="AP1464" s="64"/>
      <c r="AQ1464" s="64"/>
      <c r="AR1464" s="65"/>
      <c r="AS1464" s="63">
        <f>IF($A1464="-","-",ROUND(VLOOKUP($A1464+ROUND(LEFT(AS$1454,1)/24,5),'[1]ОАО "АТС"'!$A$57:$F$800,5,FALSE),2))</f>
        <v>616.29</v>
      </c>
      <c r="AT1464" s="64"/>
      <c r="AU1464" s="64"/>
      <c r="AV1464" s="64"/>
      <c r="AW1464" s="64"/>
      <c r="AX1464" s="65"/>
      <c r="AY1464" s="63">
        <f>IF($A1464="-","-",ROUND(VLOOKUP($A1464+ROUND(LEFT(AY$1454,1)/24,5),'[1]ОАО "АТС"'!$A$57:$F$800,5,FALSE),2))</f>
        <v>1640.21</v>
      </c>
      <c r="AZ1464" s="64"/>
      <c r="BA1464" s="64"/>
      <c r="BB1464" s="64"/>
      <c r="BC1464" s="64"/>
      <c r="BD1464" s="65"/>
      <c r="BE1464" s="63">
        <f>IF($A1464="-","-",ROUND(VLOOKUP($A1464+ROUND(LEFT(BE$1454,1)/24,5),'[1]ОАО "АТС"'!$A$57:$F$800,5,FALSE),2))</f>
        <v>593.75</v>
      </c>
      <c r="BF1464" s="64"/>
      <c r="BG1464" s="64"/>
      <c r="BH1464" s="64"/>
      <c r="BI1464" s="64"/>
      <c r="BJ1464" s="65"/>
      <c r="BK1464" s="63">
        <f>IF($A1464="-","-",ROUND(VLOOKUP($A1464+ROUND(LEFT(BK$1454,1)/24,5),'[1]ОАО "АТС"'!$A$57:$F$800,5,FALSE),2))</f>
        <v>559.70000000000005</v>
      </c>
      <c r="BL1464" s="64"/>
      <c r="BM1464" s="64"/>
      <c r="BN1464" s="64"/>
      <c r="BO1464" s="64"/>
      <c r="BP1464" s="65"/>
      <c r="BQ1464" s="63">
        <f>IF($A1464="-","-",ROUND(VLOOKUP($A1464+ROUND(LEFT(BQ$1454,2)/24,5),'[1]ОАО "АТС"'!$A$57:$F$800,5,FALSE),2))</f>
        <v>499.49</v>
      </c>
      <c r="BR1464" s="64"/>
      <c r="BS1464" s="64"/>
      <c r="BT1464" s="64"/>
      <c r="BU1464" s="64"/>
      <c r="BV1464" s="65"/>
      <c r="BW1464" s="63">
        <f>IF($A1464="-","-",ROUND(VLOOKUP($A1464+ROUND(LEFT(BW$1454,2)/24,5),'[1]ОАО "АТС"'!$A$57:$F$800,5,FALSE),2))</f>
        <v>1709.87</v>
      </c>
      <c r="BX1464" s="64"/>
      <c r="BY1464" s="64"/>
      <c r="BZ1464" s="64"/>
      <c r="CA1464" s="64"/>
      <c r="CB1464" s="65"/>
      <c r="CC1464" s="63">
        <f>IF($A1464="-","-",ROUND(VLOOKUP($A1464+ROUND(LEFT(CC$1454,2)/24,5),'[1]ОАО "АТС"'!$A$57:$F$800,5,FALSE),2))</f>
        <v>508.45</v>
      </c>
      <c r="CD1464" s="64"/>
      <c r="CE1464" s="64"/>
      <c r="CF1464" s="64"/>
      <c r="CG1464" s="64"/>
      <c r="CH1464" s="65"/>
      <c r="CI1464" s="63">
        <f>IF($A1464="-","-",ROUND(VLOOKUP($A1464+ROUND(LEFT(CI$1454,2)/24,5),'[1]ОАО "АТС"'!$A$57:$F$800,5,FALSE),2))</f>
        <v>498.73</v>
      </c>
      <c r="CJ1464" s="64"/>
      <c r="CK1464" s="64"/>
      <c r="CL1464" s="64"/>
      <c r="CM1464" s="64"/>
      <c r="CN1464" s="65"/>
      <c r="CO1464" s="63">
        <f>IF($A1464="-","-",ROUND(VLOOKUP($A1464+ROUND(LEFT(CO$1454,2)/24,5),'[1]ОАО "АТС"'!$A$57:$F$800,5,FALSE),2))</f>
        <v>1630.56</v>
      </c>
      <c r="CP1464" s="64"/>
      <c r="CQ1464" s="64"/>
      <c r="CR1464" s="64"/>
      <c r="CS1464" s="64"/>
      <c r="CT1464" s="65"/>
      <c r="CU1464" s="63">
        <f>IF($A1464="-","-",ROUND(VLOOKUP($A1464+ROUND(LEFT(CU$1454,2)/24,5),'[1]ОАО "АТС"'!$A$57:$F$800,5,FALSE),2))</f>
        <v>526.11</v>
      </c>
      <c r="CV1464" s="64"/>
      <c r="CW1464" s="64"/>
      <c r="CX1464" s="64"/>
      <c r="CY1464" s="64"/>
      <c r="CZ1464" s="65"/>
      <c r="DA1464" s="63">
        <f>IF($A1464="-","-",ROUND(VLOOKUP($A1464+ROUND(LEFT(DA$1454,2)/24,5),'[1]ОАО "АТС"'!$A$57:$F$800,5,FALSE),2))</f>
        <v>1579.47</v>
      </c>
      <c r="DB1464" s="64"/>
      <c r="DC1464" s="64"/>
      <c r="DD1464" s="64"/>
      <c r="DE1464" s="64"/>
      <c r="DF1464" s="65"/>
      <c r="DG1464" s="63">
        <f>IF($A1464="-","-",ROUND(VLOOKUP($A1464+ROUND(LEFT(DG$1454,2)/24,5),'[1]ОАО "АТС"'!$A$57:$F$800,5,FALSE),2))</f>
        <v>1840.7</v>
      </c>
      <c r="DH1464" s="64"/>
      <c r="DI1464" s="64"/>
      <c r="DJ1464" s="64"/>
      <c r="DK1464" s="64"/>
      <c r="DL1464" s="65"/>
      <c r="DM1464" s="63">
        <f>IF($A1464="-","-",ROUND(VLOOKUP($A1464+ROUND(LEFT(DM$1454,2)/24,5),'[1]ОАО "АТС"'!$A$57:$F$800,5,FALSE),2))</f>
        <v>370.94</v>
      </c>
      <c r="DN1464" s="64"/>
      <c r="DO1464" s="64"/>
      <c r="DP1464" s="64"/>
      <c r="DQ1464" s="64"/>
      <c r="DR1464" s="65"/>
      <c r="DS1464" s="63">
        <f>IF($A1464="-","-",ROUND(VLOOKUP($A1464+ROUND(LEFT(DS$1454,2)/24,5),'[1]ОАО "АТС"'!$A$57:$F$800,5,FALSE),2))</f>
        <v>611.37</v>
      </c>
      <c r="DT1464" s="64"/>
      <c r="DU1464" s="64"/>
      <c r="DV1464" s="64"/>
      <c r="DW1464" s="64"/>
      <c r="DX1464" s="65"/>
      <c r="DY1464" s="63">
        <f>IF($A1464="-","-",ROUND(VLOOKUP($A1464+ROUND(LEFT(DY$1454,2)/24,5),'[1]ОАО "АТС"'!$A$57:$F$800,5,FALSE),2))</f>
        <v>1508.44</v>
      </c>
      <c r="DZ1464" s="64"/>
      <c r="EA1464" s="64"/>
      <c r="EB1464" s="64"/>
      <c r="EC1464" s="64"/>
      <c r="ED1464" s="65"/>
      <c r="EE1464" s="63">
        <f>IF($A1464="-","-",ROUND(VLOOKUP($A1464+ROUND(LEFT(EE$1454,2)/24,5),'[1]ОАО "АТС"'!$A$57:$F$800,5,FALSE),2))</f>
        <v>1768.56</v>
      </c>
      <c r="EF1464" s="64"/>
      <c r="EG1464" s="64"/>
      <c r="EH1464" s="64"/>
      <c r="EI1464" s="64"/>
      <c r="EJ1464" s="65"/>
      <c r="EK1464" s="63">
        <f>IF($A1464="-","-",ROUND(VLOOKUP($A1464+ROUND(LEFT(EK$1454,2)/24,5),'[1]ОАО "АТС"'!$A$57:$F$800,5,FALSE),2))</f>
        <v>1581.01</v>
      </c>
      <c r="EL1464" s="64"/>
      <c r="EM1464" s="64"/>
      <c r="EN1464" s="64"/>
      <c r="EO1464" s="64"/>
      <c r="EP1464" s="65"/>
      <c r="EQ1464" s="63">
        <f>IF($A1464="-","-",ROUND(VLOOKUP($A1464+ROUND(LEFT(EQ$1454,2)/24,5),'[1]ОАО "АТС"'!$A$57:$F$800,5,FALSE),2))</f>
        <v>1478.04</v>
      </c>
      <c r="ER1464" s="64"/>
      <c r="ES1464" s="64"/>
      <c r="ET1464" s="64"/>
      <c r="EU1464" s="64"/>
      <c r="EV1464" s="65"/>
    </row>
    <row r="1465" spans="1:152" s="29" customFormat="1" ht="15.75" customHeight="1" x14ac:dyDescent="0.2">
      <c r="A1465" s="60">
        <f>$A$111</f>
        <v>45727</v>
      </c>
      <c r="B1465" s="61"/>
      <c r="C1465" s="61"/>
      <c r="D1465" s="61"/>
      <c r="E1465" s="61"/>
      <c r="F1465" s="61"/>
      <c r="G1465" s="61"/>
      <c r="H1465" s="62"/>
      <c r="I1465" s="63">
        <f>IF($A1465="-","-",ROUND(VLOOKUP($A1465+ROUND(LEFT(I$1454,1)/24,5),'[1]ОАО "АТС"'!$A$57:$F$800,5,FALSE),2))</f>
        <v>782.33</v>
      </c>
      <c r="J1465" s="64"/>
      <c r="K1465" s="64"/>
      <c r="L1465" s="64"/>
      <c r="M1465" s="64"/>
      <c r="N1465" s="65"/>
      <c r="O1465" s="63">
        <f>IF($A1465="-","-",ROUND(VLOOKUP($A1465+ROUND(LEFT(O$1454,1)/24,5),'[1]ОАО "АТС"'!$A$57:$F$800,5,FALSE),2))</f>
        <v>733.35</v>
      </c>
      <c r="P1465" s="64"/>
      <c r="Q1465" s="64"/>
      <c r="R1465" s="64"/>
      <c r="S1465" s="64"/>
      <c r="T1465" s="65"/>
      <c r="U1465" s="63">
        <f>IF($A1465="-","-",ROUND(VLOOKUP($A1465+ROUND(LEFT(U$1454,1)/24,5),'[1]ОАО "АТС"'!$A$57:$F$800,5,FALSE),2))</f>
        <v>798.19</v>
      </c>
      <c r="V1465" s="64"/>
      <c r="W1465" s="64"/>
      <c r="X1465" s="64"/>
      <c r="Y1465" s="64"/>
      <c r="Z1465" s="65"/>
      <c r="AA1465" s="63">
        <f>IF($A1465="-","-",ROUND(VLOOKUP($A1465+ROUND(LEFT(AA$1454,1)/24,5),'[1]ОАО "АТС"'!$A$57:$F$800,5,FALSE),2))</f>
        <v>594.59</v>
      </c>
      <c r="AB1465" s="64"/>
      <c r="AC1465" s="64"/>
      <c r="AD1465" s="64"/>
      <c r="AE1465" s="64"/>
      <c r="AF1465" s="65"/>
      <c r="AG1465" s="63">
        <f>IF($A1465="-","-",ROUND(VLOOKUP($A1465+ROUND(LEFT(AG$1454,1)/24,5),'[1]ОАО "АТС"'!$A$57:$F$800,5,FALSE),2))</f>
        <v>514.72</v>
      </c>
      <c r="AH1465" s="64"/>
      <c r="AI1465" s="64"/>
      <c r="AJ1465" s="64"/>
      <c r="AK1465" s="64"/>
      <c r="AL1465" s="65"/>
      <c r="AM1465" s="63">
        <f>IF($A1465="-","-",ROUND(VLOOKUP($A1465+ROUND(LEFT(AM$1454,1)/24,5),'[1]ОАО "АТС"'!$A$57:$F$800,5,FALSE),2))</f>
        <v>232.97</v>
      </c>
      <c r="AN1465" s="64"/>
      <c r="AO1465" s="64"/>
      <c r="AP1465" s="64"/>
      <c r="AQ1465" s="64"/>
      <c r="AR1465" s="65"/>
      <c r="AS1465" s="63">
        <f>IF($A1465="-","-",ROUND(VLOOKUP($A1465+ROUND(LEFT(AS$1454,1)/24,5),'[1]ОАО "АТС"'!$A$57:$F$800,5,FALSE),2))</f>
        <v>380.23</v>
      </c>
      <c r="AT1465" s="64"/>
      <c r="AU1465" s="64"/>
      <c r="AV1465" s="64"/>
      <c r="AW1465" s="64"/>
      <c r="AX1465" s="65"/>
      <c r="AY1465" s="63">
        <f>IF($A1465="-","-",ROUND(VLOOKUP($A1465+ROUND(LEFT(AY$1454,1)/24,5),'[1]ОАО "АТС"'!$A$57:$F$800,5,FALSE),2))</f>
        <v>498.9</v>
      </c>
      <c r="AZ1465" s="64"/>
      <c r="BA1465" s="64"/>
      <c r="BB1465" s="64"/>
      <c r="BC1465" s="64"/>
      <c r="BD1465" s="65"/>
      <c r="BE1465" s="63">
        <f>IF($A1465="-","-",ROUND(VLOOKUP($A1465+ROUND(LEFT(BE$1454,1)/24,5),'[1]ОАО "АТС"'!$A$57:$F$800,5,FALSE),2))</f>
        <v>382.72</v>
      </c>
      <c r="BF1465" s="64"/>
      <c r="BG1465" s="64"/>
      <c r="BH1465" s="64"/>
      <c r="BI1465" s="64"/>
      <c r="BJ1465" s="65"/>
      <c r="BK1465" s="63">
        <f>IF($A1465="-","-",ROUND(VLOOKUP($A1465+ROUND(LEFT(BK$1454,1)/24,5),'[1]ОАО "АТС"'!$A$57:$F$800,5,FALSE),2))</f>
        <v>1541.02</v>
      </c>
      <c r="BL1465" s="64"/>
      <c r="BM1465" s="64"/>
      <c r="BN1465" s="64"/>
      <c r="BO1465" s="64"/>
      <c r="BP1465" s="65"/>
      <c r="BQ1465" s="63">
        <f>IF($A1465="-","-",ROUND(VLOOKUP($A1465+ROUND(LEFT(BQ$1454,2)/24,5),'[1]ОАО "АТС"'!$A$57:$F$800,5,FALSE),2))</f>
        <v>203</v>
      </c>
      <c r="BR1465" s="64"/>
      <c r="BS1465" s="64"/>
      <c r="BT1465" s="64"/>
      <c r="BU1465" s="64"/>
      <c r="BV1465" s="65"/>
      <c r="BW1465" s="63">
        <f>IF($A1465="-","-",ROUND(VLOOKUP($A1465+ROUND(LEFT(BW$1454,2)/24,5),'[1]ОАО "АТС"'!$A$57:$F$800,5,FALSE),2))</f>
        <v>236.96</v>
      </c>
      <c r="BX1465" s="64"/>
      <c r="BY1465" s="64"/>
      <c r="BZ1465" s="64"/>
      <c r="CA1465" s="64"/>
      <c r="CB1465" s="65"/>
      <c r="CC1465" s="63">
        <f>IF($A1465="-","-",ROUND(VLOOKUP($A1465+ROUND(LEFT(CC$1454,2)/24,5),'[1]ОАО "АТС"'!$A$57:$F$800,5,FALSE),2))</f>
        <v>353.46</v>
      </c>
      <c r="CD1465" s="64"/>
      <c r="CE1465" s="64"/>
      <c r="CF1465" s="64"/>
      <c r="CG1465" s="64"/>
      <c r="CH1465" s="65"/>
      <c r="CI1465" s="63">
        <f>IF($A1465="-","-",ROUND(VLOOKUP($A1465+ROUND(LEFT(CI$1454,2)/24,5),'[1]ОАО "АТС"'!$A$57:$F$800,5,FALSE),2))</f>
        <v>364.49</v>
      </c>
      <c r="CJ1465" s="64"/>
      <c r="CK1465" s="64"/>
      <c r="CL1465" s="64"/>
      <c r="CM1465" s="64"/>
      <c r="CN1465" s="65"/>
      <c r="CO1465" s="63">
        <f>IF($A1465="-","-",ROUND(VLOOKUP($A1465+ROUND(LEFT(CO$1454,2)/24,5),'[1]ОАО "АТС"'!$A$57:$F$800,5,FALSE),2))</f>
        <v>1771.91</v>
      </c>
      <c r="CP1465" s="64"/>
      <c r="CQ1465" s="64"/>
      <c r="CR1465" s="64"/>
      <c r="CS1465" s="64"/>
      <c r="CT1465" s="65"/>
      <c r="CU1465" s="63">
        <f>IF($A1465="-","-",ROUND(VLOOKUP($A1465+ROUND(LEFT(CU$1454,2)/24,5),'[1]ОАО "АТС"'!$A$57:$F$800,5,FALSE),2))</f>
        <v>1678.82</v>
      </c>
      <c r="CV1465" s="64"/>
      <c r="CW1465" s="64"/>
      <c r="CX1465" s="64"/>
      <c r="CY1465" s="64"/>
      <c r="CZ1465" s="65"/>
      <c r="DA1465" s="63">
        <f>IF($A1465="-","-",ROUND(VLOOKUP($A1465+ROUND(LEFT(DA$1454,2)/24,5),'[1]ОАО "АТС"'!$A$57:$F$800,5,FALSE),2))</f>
        <v>1690.24</v>
      </c>
      <c r="DB1465" s="64"/>
      <c r="DC1465" s="64"/>
      <c r="DD1465" s="64"/>
      <c r="DE1465" s="64"/>
      <c r="DF1465" s="65"/>
      <c r="DG1465" s="63">
        <f>IF($A1465="-","-",ROUND(VLOOKUP($A1465+ROUND(LEFT(DG$1454,2)/24,5),'[1]ОАО "АТС"'!$A$57:$F$800,5,FALSE),2))</f>
        <v>1704.53</v>
      </c>
      <c r="DH1465" s="64"/>
      <c r="DI1465" s="64"/>
      <c r="DJ1465" s="64"/>
      <c r="DK1465" s="64"/>
      <c r="DL1465" s="65"/>
      <c r="DM1465" s="63">
        <f>IF($A1465="-","-",ROUND(VLOOKUP($A1465+ROUND(LEFT(DM$1454,2)/24,5),'[1]ОАО "АТС"'!$A$57:$F$800,5,FALSE),2))</f>
        <v>194.01</v>
      </c>
      <c r="DN1465" s="64"/>
      <c r="DO1465" s="64"/>
      <c r="DP1465" s="64"/>
      <c r="DQ1465" s="64"/>
      <c r="DR1465" s="65"/>
      <c r="DS1465" s="63">
        <f>IF($A1465="-","-",ROUND(VLOOKUP($A1465+ROUND(LEFT(DS$1454,2)/24,5),'[1]ОАО "АТС"'!$A$57:$F$800,5,FALSE),2))</f>
        <v>170.16</v>
      </c>
      <c r="DT1465" s="64"/>
      <c r="DU1465" s="64"/>
      <c r="DV1465" s="64"/>
      <c r="DW1465" s="64"/>
      <c r="DX1465" s="65"/>
      <c r="DY1465" s="63">
        <f>IF($A1465="-","-",ROUND(VLOOKUP($A1465+ROUND(LEFT(DY$1454,2)/24,5),'[1]ОАО "АТС"'!$A$57:$F$800,5,FALSE),2))</f>
        <v>375.52</v>
      </c>
      <c r="DZ1465" s="64"/>
      <c r="EA1465" s="64"/>
      <c r="EB1465" s="64"/>
      <c r="EC1465" s="64"/>
      <c r="ED1465" s="65"/>
      <c r="EE1465" s="63">
        <f>IF($A1465="-","-",ROUND(VLOOKUP($A1465+ROUND(LEFT(EE$1454,2)/24,5),'[1]ОАО "АТС"'!$A$57:$F$800,5,FALSE),2))</f>
        <v>1605.06</v>
      </c>
      <c r="EF1465" s="64"/>
      <c r="EG1465" s="64"/>
      <c r="EH1465" s="64"/>
      <c r="EI1465" s="64"/>
      <c r="EJ1465" s="65"/>
      <c r="EK1465" s="63">
        <f>IF($A1465="-","-",ROUND(VLOOKUP($A1465+ROUND(LEFT(EK$1454,2)/24,5),'[1]ОАО "АТС"'!$A$57:$F$800,5,FALSE),2))</f>
        <v>1436.28</v>
      </c>
      <c r="EL1465" s="64"/>
      <c r="EM1465" s="64"/>
      <c r="EN1465" s="64"/>
      <c r="EO1465" s="64"/>
      <c r="EP1465" s="65"/>
      <c r="EQ1465" s="63">
        <f>IF($A1465="-","-",ROUND(VLOOKUP($A1465+ROUND(LEFT(EQ$1454,2)/24,5),'[1]ОАО "АТС"'!$A$57:$F$800,5,FALSE),2))</f>
        <v>1335.25</v>
      </c>
      <c r="ER1465" s="64"/>
      <c r="ES1465" s="64"/>
      <c r="ET1465" s="64"/>
      <c r="EU1465" s="64"/>
      <c r="EV1465" s="65"/>
    </row>
    <row r="1466" spans="1:152" s="29" customFormat="1" ht="15.75" customHeight="1" x14ac:dyDescent="0.2">
      <c r="A1466" s="60">
        <f>$A$112</f>
        <v>45728</v>
      </c>
      <c r="B1466" s="61"/>
      <c r="C1466" s="61"/>
      <c r="D1466" s="61"/>
      <c r="E1466" s="61"/>
      <c r="F1466" s="61"/>
      <c r="G1466" s="61"/>
      <c r="H1466" s="62"/>
      <c r="I1466" s="63">
        <f>IF($A1466="-","-",ROUND(VLOOKUP($A1466+ROUND(LEFT(I$1454,1)/24,5),'[1]ОАО "АТС"'!$A$57:$F$800,5,FALSE),2))</f>
        <v>48.13</v>
      </c>
      <c r="J1466" s="64"/>
      <c r="K1466" s="64"/>
      <c r="L1466" s="64"/>
      <c r="M1466" s="64"/>
      <c r="N1466" s="65"/>
      <c r="O1466" s="63">
        <f>IF($A1466="-","-",ROUND(VLOOKUP($A1466+ROUND(LEFT(O$1454,1)/24,5),'[1]ОАО "АТС"'!$A$57:$F$800,5,FALSE),2))</f>
        <v>0</v>
      </c>
      <c r="P1466" s="64"/>
      <c r="Q1466" s="64"/>
      <c r="R1466" s="64"/>
      <c r="S1466" s="64"/>
      <c r="T1466" s="65"/>
      <c r="U1466" s="63">
        <f>IF($A1466="-","-",ROUND(VLOOKUP($A1466+ROUND(LEFT(U$1454,1)/24,5),'[1]ОАО "АТС"'!$A$57:$F$800,5,FALSE),2))</f>
        <v>36.85</v>
      </c>
      <c r="V1466" s="64"/>
      <c r="W1466" s="64"/>
      <c r="X1466" s="64"/>
      <c r="Y1466" s="64"/>
      <c r="Z1466" s="65"/>
      <c r="AA1466" s="63">
        <f>IF($A1466="-","-",ROUND(VLOOKUP($A1466+ROUND(LEFT(AA$1454,1)/24,5),'[1]ОАО "АТС"'!$A$57:$F$800,5,FALSE),2))</f>
        <v>0</v>
      </c>
      <c r="AB1466" s="64"/>
      <c r="AC1466" s="64"/>
      <c r="AD1466" s="64"/>
      <c r="AE1466" s="64"/>
      <c r="AF1466" s="65"/>
      <c r="AG1466" s="63">
        <f>IF($A1466="-","-",ROUND(VLOOKUP($A1466+ROUND(LEFT(AG$1454,1)/24,5),'[1]ОАО "АТС"'!$A$57:$F$800,5,FALSE),2))</f>
        <v>0</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106.06</v>
      </c>
      <c r="BL1466" s="64"/>
      <c r="BM1466" s="64"/>
      <c r="BN1466" s="64"/>
      <c r="BO1466" s="64"/>
      <c r="BP1466" s="65"/>
      <c r="BQ1466" s="63">
        <f>IF($A1466="-","-",ROUND(VLOOKUP($A1466+ROUND(LEFT(BQ$1454,2)/24,5),'[1]ОАО "АТС"'!$A$57:$F$800,5,FALSE),2))</f>
        <v>107.27</v>
      </c>
      <c r="BR1466" s="64"/>
      <c r="BS1466" s="64"/>
      <c r="BT1466" s="64"/>
      <c r="BU1466" s="64"/>
      <c r="BV1466" s="65"/>
      <c r="BW1466" s="63">
        <f>IF($A1466="-","-",ROUND(VLOOKUP($A1466+ROUND(LEFT(BW$1454,2)/24,5),'[1]ОАО "АТС"'!$A$57:$F$800,5,FALSE),2))</f>
        <v>120.94</v>
      </c>
      <c r="BX1466" s="64"/>
      <c r="BY1466" s="64"/>
      <c r="BZ1466" s="64"/>
      <c r="CA1466" s="64"/>
      <c r="CB1466" s="65"/>
      <c r="CC1466" s="63">
        <f>IF($A1466="-","-",ROUND(VLOOKUP($A1466+ROUND(LEFT(CC$1454,2)/24,5),'[1]ОАО "АТС"'!$A$57:$F$800,5,FALSE),2))</f>
        <v>99.32</v>
      </c>
      <c r="CD1466" s="64"/>
      <c r="CE1466" s="64"/>
      <c r="CF1466" s="64"/>
      <c r="CG1466" s="64"/>
      <c r="CH1466" s="65"/>
      <c r="CI1466" s="63">
        <f>IF($A1466="-","-",ROUND(VLOOKUP($A1466+ROUND(LEFT(CI$1454,2)/24,5),'[1]ОАО "АТС"'!$A$57:$F$800,5,FALSE),2))</f>
        <v>118.71</v>
      </c>
      <c r="CJ1466" s="64"/>
      <c r="CK1466" s="64"/>
      <c r="CL1466" s="64"/>
      <c r="CM1466" s="64"/>
      <c r="CN1466" s="65"/>
      <c r="CO1466" s="63">
        <f>IF($A1466="-","-",ROUND(VLOOKUP($A1466+ROUND(LEFT(CO$1454,2)/24,5),'[1]ОАО "АТС"'!$A$57:$F$800,5,FALSE),2))</f>
        <v>125.94</v>
      </c>
      <c r="CP1466" s="64"/>
      <c r="CQ1466" s="64"/>
      <c r="CR1466" s="64"/>
      <c r="CS1466" s="64"/>
      <c r="CT1466" s="65"/>
      <c r="CU1466" s="63">
        <f>IF($A1466="-","-",ROUND(VLOOKUP($A1466+ROUND(LEFT(CU$1454,2)/24,5),'[1]ОАО "АТС"'!$A$57:$F$800,5,FALSE),2))</f>
        <v>215.19</v>
      </c>
      <c r="CV1466" s="64"/>
      <c r="CW1466" s="64"/>
      <c r="CX1466" s="64"/>
      <c r="CY1466" s="64"/>
      <c r="CZ1466" s="65"/>
      <c r="DA1466" s="63">
        <f>IF($A1466="-","-",ROUND(VLOOKUP($A1466+ROUND(LEFT(DA$1454,2)/24,5),'[1]ОАО "АТС"'!$A$57:$F$800,5,FALSE),2))</f>
        <v>73.23</v>
      </c>
      <c r="DB1466" s="64"/>
      <c r="DC1466" s="64"/>
      <c r="DD1466" s="64"/>
      <c r="DE1466" s="64"/>
      <c r="DF1466" s="65"/>
      <c r="DG1466" s="63">
        <f>IF($A1466="-","-",ROUND(VLOOKUP($A1466+ROUND(LEFT(DG$1454,2)/24,5),'[1]ОАО "АТС"'!$A$57:$F$800,5,FALSE),2))</f>
        <v>76.7</v>
      </c>
      <c r="DH1466" s="64"/>
      <c r="DI1466" s="64"/>
      <c r="DJ1466" s="64"/>
      <c r="DK1466" s="64"/>
      <c r="DL1466" s="65"/>
      <c r="DM1466" s="63">
        <f>IF($A1466="-","-",ROUND(VLOOKUP($A1466+ROUND(LEFT(DM$1454,2)/24,5),'[1]ОАО "АТС"'!$A$57:$F$800,5,FALSE),2))</f>
        <v>5.12</v>
      </c>
      <c r="DN1466" s="64"/>
      <c r="DO1466" s="64"/>
      <c r="DP1466" s="64"/>
      <c r="DQ1466" s="64"/>
      <c r="DR1466" s="65"/>
      <c r="DS1466" s="63">
        <f>IF($A1466="-","-",ROUND(VLOOKUP($A1466+ROUND(LEFT(DS$1454,2)/24,5),'[1]ОАО "АТС"'!$A$57:$F$800,5,FALSE),2))</f>
        <v>57.42</v>
      </c>
      <c r="DT1466" s="64"/>
      <c r="DU1466" s="64"/>
      <c r="DV1466" s="64"/>
      <c r="DW1466" s="64"/>
      <c r="DX1466" s="65"/>
      <c r="DY1466" s="63">
        <f>IF($A1466="-","-",ROUND(VLOOKUP($A1466+ROUND(LEFT(DY$1454,2)/24,5),'[1]ОАО "АТС"'!$A$57:$F$800,5,FALSE),2))</f>
        <v>168.49</v>
      </c>
      <c r="DZ1466" s="64"/>
      <c r="EA1466" s="64"/>
      <c r="EB1466" s="64"/>
      <c r="EC1466" s="64"/>
      <c r="ED1466" s="65"/>
      <c r="EE1466" s="63">
        <f>IF($A1466="-","-",ROUND(VLOOKUP($A1466+ROUND(LEFT(EE$1454,2)/24,5),'[1]ОАО "АТС"'!$A$57:$F$800,5,FALSE),2))</f>
        <v>366.09</v>
      </c>
      <c r="EF1466" s="64"/>
      <c r="EG1466" s="64"/>
      <c r="EH1466" s="64"/>
      <c r="EI1466" s="64"/>
      <c r="EJ1466" s="65"/>
      <c r="EK1466" s="63">
        <f>IF($A1466="-","-",ROUND(VLOOKUP($A1466+ROUND(LEFT(EK$1454,2)/24,5),'[1]ОАО "АТС"'!$A$57:$F$800,5,FALSE),2))</f>
        <v>561.30999999999995</v>
      </c>
      <c r="EL1466" s="64"/>
      <c r="EM1466" s="64"/>
      <c r="EN1466" s="64"/>
      <c r="EO1466" s="64"/>
      <c r="EP1466" s="65"/>
      <c r="EQ1466" s="63">
        <f>IF($A1466="-","-",ROUND(VLOOKUP($A1466+ROUND(LEFT(EQ$1454,2)/24,5),'[1]ОАО "АТС"'!$A$57:$F$800,5,FALSE),2))</f>
        <v>503.67</v>
      </c>
      <c r="ER1466" s="64"/>
      <c r="ES1466" s="64"/>
      <c r="ET1466" s="64"/>
      <c r="EU1466" s="64"/>
      <c r="EV1466" s="65"/>
    </row>
    <row r="1467" spans="1:152" s="29" customFormat="1" ht="15.75" customHeight="1" x14ac:dyDescent="0.2">
      <c r="A1467" s="60">
        <f>$A$113</f>
        <v>45729</v>
      </c>
      <c r="B1467" s="61"/>
      <c r="C1467" s="61"/>
      <c r="D1467" s="61"/>
      <c r="E1467" s="61"/>
      <c r="F1467" s="61"/>
      <c r="G1467" s="61"/>
      <c r="H1467" s="62"/>
      <c r="I1467" s="63">
        <f>IF($A1467="-","-",ROUND(VLOOKUP($A1467+ROUND(LEFT(I$1454,1)/24,5),'[1]ОАО "АТС"'!$A$57:$F$800,5,FALSE),2))</f>
        <v>77.510000000000005</v>
      </c>
      <c r="J1467" s="64"/>
      <c r="K1467" s="64"/>
      <c r="L1467" s="64"/>
      <c r="M1467" s="64"/>
      <c r="N1467" s="65"/>
      <c r="O1467" s="63">
        <f>IF($A1467="-","-",ROUND(VLOOKUP($A1467+ROUND(LEFT(O$1454,1)/24,5),'[1]ОАО "АТС"'!$A$57:$F$800,5,FALSE),2))</f>
        <v>63.49</v>
      </c>
      <c r="P1467" s="64"/>
      <c r="Q1467" s="64"/>
      <c r="R1467" s="64"/>
      <c r="S1467" s="64"/>
      <c r="T1467" s="65"/>
      <c r="U1467" s="63">
        <f>IF($A1467="-","-",ROUND(VLOOKUP($A1467+ROUND(LEFT(U$1454,1)/24,5),'[1]ОАО "АТС"'!$A$57:$F$800,5,FALSE),2))</f>
        <v>83.4</v>
      </c>
      <c r="V1467" s="64"/>
      <c r="W1467" s="64"/>
      <c r="X1467" s="64"/>
      <c r="Y1467" s="64"/>
      <c r="Z1467" s="65"/>
      <c r="AA1467" s="63">
        <f>IF($A1467="-","-",ROUND(VLOOKUP($A1467+ROUND(LEFT(AA$1454,1)/24,5),'[1]ОАО "АТС"'!$A$57:$F$800,5,FALSE),2))</f>
        <v>1.82</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5.13</v>
      </c>
      <c r="BF1467" s="64"/>
      <c r="BG1467" s="64"/>
      <c r="BH1467" s="64"/>
      <c r="BI1467" s="64"/>
      <c r="BJ1467" s="65"/>
      <c r="BK1467" s="63">
        <f>IF($A1467="-","-",ROUND(VLOOKUP($A1467+ROUND(LEFT(BK$1454,1)/24,5),'[1]ОАО "АТС"'!$A$57:$F$800,5,FALSE),2))</f>
        <v>0.49</v>
      </c>
      <c r="BL1467" s="64"/>
      <c r="BM1467" s="64"/>
      <c r="BN1467" s="64"/>
      <c r="BO1467" s="64"/>
      <c r="BP1467" s="65"/>
      <c r="BQ1467" s="63">
        <f>IF($A1467="-","-",ROUND(VLOOKUP($A1467+ROUND(LEFT(BQ$1454,2)/24,5),'[1]ОАО "АТС"'!$A$57:$F$800,5,FALSE),2))</f>
        <v>98.84</v>
      </c>
      <c r="BR1467" s="64"/>
      <c r="BS1467" s="64"/>
      <c r="BT1467" s="64"/>
      <c r="BU1467" s="64"/>
      <c r="BV1467" s="65"/>
      <c r="BW1467" s="63">
        <f>IF($A1467="-","-",ROUND(VLOOKUP($A1467+ROUND(LEFT(BW$1454,2)/24,5),'[1]ОАО "АТС"'!$A$57:$F$800,5,FALSE),2))</f>
        <v>86.46</v>
      </c>
      <c r="BX1467" s="64"/>
      <c r="BY1467" s="64"/>
      <c r="BZ1467" s="64"/>
      <c r="CA1467" s="64"/>
      <c r="CB1467" s="65"/>
      <c r="CC1467" s="63">
        <f>IF($A1467="-","-",ROUND(VLOOKUP($A1467+ROUND(LEFT(CC$1454,2)/24,5),'[1]ОАО "АТС"'!$A$57:$F$800,5,FALSE),2))</f>
        <v>70.290000000000006</v>
      </c>
      <c r="CD1467" s="64"/>
      <c r="CE1467" s="64"/>
      <c r="CF1467" s="64"/>
      <c r="CG1467" s="64"/>
      <c r="CH1467" s="65"/>
      <c r="CI1467" s="63">
        <f>IF($A1467="-","-",ROUND(VLOOKUP($A1467+ROUND(LEFT(CI$1454,2)/24,5),'[1]ОАО "АТС"'!$A$57:$F$800,5,FALSE),2))</f>
        <v>61.3</v>
      </c>
      <c r="CJ1467" s="64"/>
      <c r="CK1467" s="64"/>
      <c r="CL1467" s="64"/>
      <c r="CM1467" s="64"/>
      <c r="CN1467" s="65"/>
      <c r="CO1467" s="63">
        <f>IF($A1467="-","-",ROUND(VLOOKUP($A1467+ROUND(LEFT(CO$1454,2)/24,5),'[1]ОАО "АТС"'!$A$57:$F$800,5,FALSE),2))</f>
        <v>96.95</v>
      </c>
      <c r="CP1467" s="64"/>
      <c r="CQ1467" s="64"/>
      <c r="CR1467" s="64"/>
      <c r="CS1467" s="64"/>
      <c r="CT1467" s="65"/>
      <c r="CU1467" s="63">
        <f>IF($A1467="-","-",ROUND(VLOOKUP($A1467+ROUND(LEFT(CU$1454,2)/24,5),'[1]ОАО "АТС"'!$A$57:$F$800,5,FALSE),2))</f>
        <v>66.91</v>
      </c>
      <c r="CV1467" s="64"/>
      <c r="CW1467" s="64"/>
      <c r="CX1467" s="64"/>
      <c r="CY1467" s="64"/>
      <c r="CZ1467" s="65"/>
      <c r="DA1467" s="63">
        <f>IF($A1467="-","-",ROUND(VLOOKUP($A1467+ROUND(LEFT(DA$1454,2)/24,5),'[1]ОАО "АТС"'!$A$57:$F$800,5,FALSE),2))</f>
        <v>87.05</v>
      </c>
      <c r="DB1467" s="64"/>
      <c r="DC1467" s="64"/>
      <c r="DD1467" s="64"/>
      <c r="DE1467" s="64"/>
      <c r="DF1467" s="65"/>
      <c r="DG1467" s="63">
        <f>IF($A1467="-","-",ROUND(VLOOKUP($A1467+ROUND(LEFT(DG$1454,2)/24,5),'[1]ОАО "АТС"'!$A$57:$F$800,5,FALSE),2))</f>
        <v>30.1</v>
      </c>
      <c r="DH1467" s="64"/>
      <c r="DI1467" s="64"/>
      <c r="DJ1467" s="64"/>
      <c r="DK1467" s="64"/>
      <c r="DL1467" s="65"/>
      <c r="DM1467" s="63">
        <f>IF($A1467="-","-",ROUND(VLOOKUP($A1467+ROUND(LEFT(DM$1454,2)/24,5),'[1]ОАО "АТС"'!$A$57:$F$800,5,FALSE),2))</f>
        <v>19.97</v>
      </c>
      <c r="DN1467" s="64"/>
      <c r="DO1467" s="64"/>
      <c r="DP1467" s="64"/>
      <c r="DQ1467" s="64"/>
      <c r="DR1467" s="65"/>
      <c r="DS1467" s="63">
        <f>IF($A1467="-","-",ROUND(VLOOKUP($A1467+ROUND(LEFT(DS$1454,2)/24,5),'[1]ОАО "АТС"'!$A$57:$F$800,5,FALSE),2))</f>
        <v>32.770000000000003</v>
      </c>
      <c r="DT1467" s="64"/>
      <c r="DU1467" s="64"/>
      <c r="DV1467" s="64"/>
      <c r="DW1467" s="64"/>
      <c r="DX1467" s="65"/>
      <c r="DY1467" s="63">
        <f>IF($A1467="-","-",ROUND(VLOOKUP($A1467+ROUND(LEFT(DY$1454,2)/24,5),'[1]ОАО "АТС"'!$A$57:$F$800,5,FALSE),2))</f>
        <v>107.03</v>
      </c>
      <c r="DZ1467" s="64"/>
      <c r="EA1467" s="64"/>
      <c r="EB1467" s="64"/>
      <c r="EC1467" s="64"/>
      <c r="ED1467" s="65"/>
      <c r="EE1467" s="63">
        <f>IF($A1467="-","-",ROUND(VLOOKUP($A1467+ROUND(LEFT(EE$1454,2)/24,5),'[1]ОАО "АТС"'!$A$57:$F$800,5,FALSE),2))</f>
        <v>143.87</v>
      </c>
      <c r="EF1467" s="64"/>
      <c r="EG1467" s="64"/>
      <c r="EH1467" s="64"/>
      <c r="EI1467" s="64"/>
      <c r="EJ1467" s="65"/>
      <c r="EK1467" s="63">
        <f>IF($A1467="-","-",ROUND(VLOOKUP($A1467+ROUND(LEFT(EK$1454,2)/24,5),'[1]ОАО "АТС"'!$A$57:$F$800,5,FALSE),2))</f>
        <v>665.56</v>
      </c>
      <c r="EL1467" s="64"/>
      <c r="EM1467" s="64"/>
      <c r="EN1467" s="64"/>
      <c r="EO1467" s="64"/>
      <c r="EP1467" s="65"/>
      <c r="EQ1467" s="63">
        <f>IF($A1467="-","-",ROUND(VLOOKUP($A1467+ROUND(LEFT(EQ$1454,2)/24,5),'[1]ОАО "АТС"'!$A$57:$F$800,5,FALSE),2))</f>
        <v>563.66999999999996</v>
      </c>
      <c r="ER1467" s="64"/>
      <c r="ES1467" s="64"/>
      <c r="ET1467" s="64"/>
      <c r="EU1467" s="64"/>
      <c r="EV1467" s="65"/>
    </row>
    <row r="1468" spans="1:152" s="29" customFormat="1" ht="15.75" customHeight="1" x14ac:dyDescent="0.2">
      <c r="A1468" s="60">
        <f>$A$114</f>
        <v>45730</v>
      </c>
      <c r="B1468" s="61"/>
      <c r="C1468" s="61"/>
      <c r="D1468" s="61"/>
      <c r="E1468" s="61"/>
      <c r="F1468" s="61"/>
      <c r="G1468" s="61"/>
      <c r="H1468" s="62"/>
      <c r="I1468" s="63">
        <f>IF($A1468="-","-",ROUND(VLOOKUP($A1468+ROUND(LEFT(I$1454,1)/24,5),'[1]ОАО "АТС"'!$A$57:$F$800,5,FALSE),2))</f>
        <v>116.8</v>
      </c>
      <c r="J1468" s="64"/>
      <c r="K1468" s="64"/>
      <c r="L1468" s="64"/>
      <c r="M1468" s="64"/>
      <c r="N1468" s="65"/>
      <c r="O1468" s="63">
        <f>IF($A1468="-","-",ROUND(VLOOKUP($A1468+ROUND(LEFT(O$1454,1)/24,5),'[1]ОАО "АТС"'!$A$57:$F$800,5,FALSE),2))</f>
        <v>45.07</v>
      </c>
      <c r="P1468" s="64"/>
      <c r="Q1468" s="64"/>
      <c r="R1468" s="64"/>
      <c r="S1468" s="64"/>
      <c r="T1468" s="65"/>
      <c r="U1468" s="63">
        <f>IF($A1468="-","-",ROUND(VLOOKUP($A1468+ROUND(LEFT(U$1454,1)/24,5),'[1]ОАО "АТС"'!$A$57:$F$800,5,FALSE),2))</f>
        <v>76.34</v>
      </c>
      <c r="V1468" s="64"/>
      <c r="W1468" s="64"/>
      <c r="X1468" s="64"/>
      <c r="Y1468" s="64"/>
      <c r="Z1468" s="65"/>
      <c r="AA1468" s="63">
        <f>IF($A1468="-","-",ROUND(VLOOKUP($A1468+ROUND(LEFT(AA$1454,1)/24,5),'[1]ОАО "АТС"'!$A$57:$F$800,5,FALSE),2))</f>
        <v>0.47</v>
      </c>
      <c r="AB1468" s="64"/>
      <c r="AC1468" s="64"/>
      <c r="AD1468" s="64"/>
      <c r="AE1468" s="64"/>
      <c r="AF1468" s="65"/>
      <c r="AG1468" s="63">
        <f>IF($A1468="-","-",ROUND(VLOOKUP($A1468+ROUND(LEFT(AG$1454,1)/24,5),'[1]ОАО "АТС"'!$A$57:$F$800,5,FALSE),2))</f>
        <v>0</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19.57</v>
      </c>
      <c r="AZ1468" s="64"/>
      <c r="BA1468" s="64"/>
      <c r="BB1468" s="64"/>
      <c r="BC1468" s="64"/>
      <c r="BD1468" s="65"/>
      <c r="BE1468" s="63">
        <f>IF($A1468="-","-",ROUND(VLOOKUP($A1468+ROUND(LEFT(BE$1454,1)/24,5),'[1]ОАО "АТС"'!$A$57:$F$800,5,FALSE),2))</f>
        <v>181.17</v>
      </c>
      <c r="BF1468" s="64"/>
      <c r="BG1468" s="64"/>
      <c r="BH1468" s="64"/>
      <c r="BI1468" s="64"/>
      <c r="BJ1468" s="65"/>
      <c r="BK1468" s="63">
        <f>IF($A1468="-","-",ROUND(VLOOKUP($A1468+ROUND(LEFT(BK$1454,1)/24,5),'[1]ОАО "АТС"'!$A$57:$F$800,5,FALSE),2))</f>
        <v>72.75</v>
      </c>
      <c r="BL1468" s="64"/>
      <c r="BM1468" s="64"/>
      <c r="BN1468" s="64"/>
      <c r="BO1468" s="64"/>
      <c r="BP1468" s="65"/>
      <c r="BQ1468" s="63">
        <f>IF($A1468="-","-",ROUND(VLOOKUP($A1468+ROUND(LEFT(BQ$1454,2)/24,5),'[1]ОАО "АТС"'!$A$57:$F$800,5,FALSE),2))</f>
        <v>143.80000000000001</v>
      </c>
      <c r="BR1468" s="64"/>
      <c r="BS1468" s="64"/>
      <c r="BT1468" s="64"/>
      <c r="BU1468" s="64"/>
      <c r="BV1468" s="65"/>
      <c r="BW1468" s="63">
        <f>IF($A1468="-","-",ROUND(VLOOKUP($A1468+ROUND(LEFT(BW$1454,2)/24,5),'[1]ОАО "АТС"'!$A$57:$F$800,5,FALSE),2))</f>
        <v>108.24</v>
      </c>
      <c r="BX1468" s="64"/>
      <c r="BY1468" s="64"/>
      <c r="BZ1468" s="64"/>
      <c r="CA1468" s="64"/>
      <c r="CB1468" s="65"/>
      <c r="CC1468" s="63">
        <f>IF($A1468="-","-",ROUND(VLOOKUP($A1468+ROUND(LEFT(CC$1454,2)/24,5),'[1]ОАО "АТС"'!$A$57:$F$800,5,FALSE),2))</f>
        <v>145.25</v>
      </c>
      <c r="CD1468" s="64"/>
      <c r="CE1468" s="64"/>
      <c r="CF1468" s="64"/>
      <c r="CG1468" s="64"/>
      <c r="CH1468" s="65"/>
      <c r="CI1468" s="63">
        <f>IF($A1468="-","-",ROUND(VLOOKUP($A1468+ROUND(LEFT(CI$1454,2)/24,5),'[1]ОАО "АТС"'!$A$57:$F$800,5,FALSE),2))</f>
        <v>163.35</v>
      </c>
      <c r="CJ1468" s="64"/>
      <c r="CK1468" s="64"/>
      <c r="CL1468" s="64"/>
      <c r="CM1468" s="64"/>
      <c r="CN1468" s="65"/>
      <c r="CO1468" s="63">
        <f>IF($A1468="-","-",ROUND(VLOOKUP($A1468+ROUND(LEFT(CO$1454,2)/24,5),'[1]ОАО "АТС"'!$A$57:$F$800,5,FALSE),2))</f>
        <v>162.81</v>
      </c>
      <c r="CP1468" s="64"/>
      <c r="CQ1468" s="64"/>
      <c r="CR1468" s="64"/>
      <c r="CS1468" s="64"/>
      <c r="CT1468" s="65"/>
      <c r="CU1468" s="63">
        <f>IF($A1468="-","-",ROUND(VLOOKUP($A1468+ROUND(LEFT(CU$1454,2)/24,5),'[1]ОАО "АТС"'!$A$57:$F$800,5,FALSE),2))</f>
        <v>118.97</v>
      </c>
      <c r="CV1468" s="64"/>
      <c r="CW1468" s="64"/>
      <c r="CX1468" s="64"/>
      <c r="CY1468" s="64"/>
      <c r="CZ1468" s="65"/>
      <c r="DA1468" s="63">
        <f>IF($A1468="-","-",ROUND(VLOOKUP($A1468+ROUND(LEFT(DA$1454,2)/24,5),'[1]ОАО "АТС"'!$A$57:$F$800,5,FALSE),2))</f>
        <v>144.91</v>
      </c>
      <c r="DB1468" s="64"/>
      <c r="DC1468" s="64"/>
      <c r="DD1468" s="64"/>
      <c r="DE1468" s="64"/>
      <c r="DF1468" s="65"/>
      <c r="DG1468" s="63">
        <f>IF($A1468="-","-",ROUND(VLOOKUP($A1468+ROUND(LEFT(DG$1454,2)/24,5),'[1]ОАО "АТС"'!$A$57:$F$800,5,FALSE),2))</f>
        <v>130.66</v>
      </c>
      <c r="DH1468" s="64"/>
      <c r="DI1468" s="64"/>
      <c r="DJ1468" s="64"/>
      <c r="DK1468" s="64"/>
      <c r="DL1468" s="65"/>
      <c r="DM1468" s="63">
        <f>IF($A1468="-","-",ROUND(VLOOKUP($A1468+ROUND(LEFT(DM$1454,2)/24,5),'[1]ОАО "АТС"'!$A$57:$F$800,5,FALSE),2))</f>
        <v>48.54</v>
      </c>
      <c r="DN1468" s="64"/>
      <c r="DO1468" s="64"/>
      <c r="DP1468" s="64"/>
      <c r="DQ1468" s="64"/>
      <c r="DR1468" s="65"/>
      <c r="DS1468" s="63">
        <f>IF($A1468="-","-",ROUND(VLOOKUP($A1468+ROUND(LEFT(DS$1454,2)/24,5),'[1]ОАО "АТС"'!$A$57:$F$800,5,FALSE),2))</f>
        <v>80.13</v>
      </c>
      <c r="DT1468" s="64"/>
      <c r="DU1468" s="64"/>
      <c r="DV1468" s="64"/>
      <c r="DW1468" s="64"/>
      <c r="DX1468" s="65"/>
      <c r="DY1468" s="63">
        <f>IF($A1468="-","-",ROUND(VLOOKUP($A1468+ROUND(LEFT(DY$1454,2)/24,5),'[1]ОАО "АТС"'!$A$57:$F$800,5,FALSE),2))</f>
        <v>141.63999999999999</v>
      </c>
      <c r="DZ1468" s="64"/>
      <c r="EA1468" s="64"/>
      <c r="EB1468" s="64"/>
      <c r="EC1468" s="64"/>
      <c r="ED1468" s="65"/>
      <c r="EE1468" s="63">
        <f>IF($A1468="-","-",ROUND(VLOOKUP($A1468+ROUND(LEFT(EE$1454,2)/24,5),'[1]ОАО "АТС"'!$A$57:$F$800,5,FALSE),2))</f>
        <v>288.57</v>
      </c>
      <c r="EF1468" s="64"/>
      <c r="EG1468" s="64"/>
      <c r="EH1468" s="64"/>
      <c r="EI1468" s="64"/>
      <c r="EJ1468" s="65"/>
      <c r="EK1468" s="63">
        <f>IF($A1468="-","-",ROUND(VLOOKUP($A1468+ROUND(LEFT(EK$1454,2)/24,5),'[1]ОАО "АТС"'!$A$57:$F$800,5,FALSE),2))</f>
        <v>508.95</v>
      </c>
      <c r="EL1468" s="64"/>
      <c r="EM1468" s="64"/>
      <c r="EN1468" s="64"/>
      <c r="EO1468" s="64"/>
      <c r="EP1468" s="65"/>
      <c r="EQ1468" s="63">
        <f>IF($A1468="-","-",ROUND(VLOOKUP($A1468+ROUND(LEFT(EQ$1454,2)/24,5),'[1]ОАО "АТС"'!$A$57:$F$800,5,FALSE),2))</f>
        <v>584.6</v>
      </c>
      <c r="ER1468" s="64"/>
      <c r="ES1468" s="64"/>
      <c r="ET1468" s="64"/>
      <c r="EU1468" s="64"/>
      <c r="EV1468" s="65"/>
    </row>
    <row r="1469" spans="1:152" s="29" customFormat="1" ht="15.75" customHeight="1" x14ac:dyDescent="0.2">
      <c r="A1469" s="60">
        <f>$A$115</f>
        <v>45731</v>
      </c>
      <c r="B1469" s="61"/>
      <c r="C1469" s="61"/>
      <c r="D1469" s="61"/>
      <c r="E1469" s="61"/>
      <c r="F1469" s="61"/>
      <c r="G1469" s="61"/>
      <c r="H1469" s="62"/>
      <c r="I1469" s="63">
        <f>IF($A1469="-","-",ROUND(VLOOKUP($A1469+ROUND(LEFT(I$1454,1)/24,5),'[1]ОАО "АТС"'!$A$57:$F$800,5,FALSE),2))</f>
        <v>656.8</v>
      </c>
      <c r="J1469" s="64"/>
      <c r="K1469" s="64"/>
      <c r="L1469" s="64"/>
      <c r="M1469" s="64"/>
      <c r="N1469" s="65"/>
      <c r="O1469" s="63">
        <f>IF($A1469="-","-",ROUND(VLOOKUP($A1469+ROUND(LEFT(O$1454,1)/24,5),'[1]ОАО "АТС"'!$A$57:$F$800,5,FALSE),2))</f>
        <v>771.75</v>
      </c>
      <c r="P1469" s="64"/>
      <c r="Q1469" s="64"/>
      <c r="R1469" s="64"/>
      <c r="S1469" s="64"/>
      <c r="T1469" s="65"/>
      <c r="U1469" s="63">
        <f>IF($A1469="-","-",ROUND(VLOOKUP($A1469+ROUND(LEFT(U$1454,1)/24,5),'[1]ОАО "АТС"'!$A$57:$F$800,5,FALSE),2))</f>
        <v>717.11</v>
      </c>
      <c r="V1469" s="64"/>
      <c r="W1469" s="64"/>
      <c r="X1469" s="64"/>
      <c r="Y1469" s="64"/>
      <c r="Z1469" s="65"/>
      <c r="AA1469" s="63">
        <f>IF($A1469="-","-",ROUND(VLOOKUP($A1469+ROUND(LEFT(AA$1454,1)/24,5),'[1]ОАО "АТС"'!$A$57:$F$800,5,FALSE),2))</f>
        <v>676.82</v>
      </c>
      <c r="AB1469" s="64"/>
      <c r="AC1469" s="64"/>
      <c r="AD1469" s="64"/>
      <c r="AE1469" s="64"/>
      <c r="AF1469" s="65"/>
      <c r="AG1469" s="63">
        <f>IF($A1469="-","-",ROUND(VLOOKUP($A1469+ROUND(LEFT(AG$1454,1)/24,5),'[1]ОАО "АТС"'!$A$57:$F$800,5,FALSE),2))</f>
        <v>628.38</v>
      </c>
      <c r="AH1469" s="64"/>
      <c r="AI1469" s="64"/>
      <c r="AJ1469" s="64"/>
      <c r="AK1469" s="64"/>
      <c r="AL1469" s="65"/>
      <c r="AM1469" s="63">
        <f>IF($A1469="-","-",ROUND(VLOOKUP($A1469+ROUND(LEFT(AM$1454,1)/24,5),'[1]ОАО "АТС"'!$A$57:$F$800,5,FALSE),2))</f>
        <v>672.49</v>
      </c>
      <c r="AN1469" s="64"/>
      <c r="AO1469" s="64"/>
      <c r="AP1469" s="64"/>
      <c r="AQ1469" s="64"/>
      <c r="AR1469" s="65"/>
      <c r="AS1469" s="63">
        <f>IF($A1469="-","-",ROUND(VLOOKUP($A1469+ROUND(LEFT(AS$1454,1)/24,5),'[1]ОАО "АТС"'!$A$57:$F$800,5,FALSE),2))</f>
        <v>584.88</v>
      </c>
      <c r="AT1469" s="64"/>
      <c r="AU1469" s="64"/>
      <c r="AV1469" s="64"/>
      <c r="AW1469" s="64"/>
      <c r="AX1469" s="65"/>
      <c r="AY1469" s="63">
        <f>IF($A1469="-","-",ROUND(VLOOKUP($A1469+ROUND(LEFT(AY$1454,1)/24,5),'[1]ОАО "АТС"'!$A$57:$F$800,5,FALSE),2))</f>
        <v>392.18</v>
      </c>
      <c r="AZ1469" s="64"/>
      <c r="BA1469" s="64"/>
      <c r="BB1469" s="64"/>
      <c r="BC1469" s="64"/>
      <c r="BD1469" s="65"/>
      <c r="BE1469" s="63">
        <f>IF($A1469="-","-",ROUND(VLOOKUP($A1469+ROUND(LEFT(BE$1454,1)/24,5),'[1]ОАО "АТС"'!$A$57:$F$800,5,FALSE),2))</f>
        <v>511.59</v>
      </c>
      <c r="BF1469" s="64"/>
      <c r="BG1469" s="64"/>
      <c r="BH1469" s="64"/>
      <c r="BI1469" s="64"/>
      <c r="BJ1469" s="65"/>
      <c r="BK1469" s="63">
        <f>IF($A1469="-","-",ROUND(VLOOKUP($A1469+ROUND(LEFT(BK$1454,1)/24,5),'[1]ОАО "АТС"'!$A$57:$F$800,5,FALSE),2))</f>
        <v>385.65</v>
      </c>
      <c r="BL1469" s="64"/>
      <c r="BM1469" s="64"/>
      <c r="BN1469" s="64"/>
      <c r="BO1469" s="64"/>
      <c r="BP1469" s="65"/>
      <c r="BQ1469" s="63">
        <f>IF($A1469="-","-",ROUND(VLOOKUP($A1469+ROUND(LEFT(BQ$1454,2)/24,5),'[1]ОАО "АТС"'!$A$57:$F$800,5,FALSE),2))</f>
        <v>203.38</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258.77</v>
      </c>
      <c r="CJ1469" s="64"/>
      <c r="CK1469" s="64"/>
      <c r="CL1469" s="64"/>
      <c r="CM1469" s="64"/>
      <c r="CN1469" s="65"/>
      <c r="CO1469" s="63">
        <f>IF($A1469="-","-",ROUND(VLOOKUP($A1469+ROUND(LEFT(CO$1454,2)/24,5),'[1]ОАО "АТС"'!$A$57:$F$800,5,FALSE),2))</f>
        <v>293.69</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187.85</v>
      </c>
      <c r="DB1469" s="64"/>
      <c r="DC1469" s="64"/>
      <c r="DD1469" s="64"/>
      <c r="DE1469" s="64"/>
      <c r="DF1469" s="65"/>
      <c r="DG1469" s="63">
        <f>IF($A1469="-","-",ROUND(VLOOKUP($A1469+ROUND(LEFT(DG$1454,2)/24,5),'[1]ОАО "АТС"'!$A$57:$F$800,5,FALSE),2))</f>
        <v>283.69</v>
      </c>
      <c r="DH1469" s="64"/>
      <c r="DI1469" s="64"/>
      <c r="DJ1469" s="64"/>
      <c r="DK1469" s="64"/>
      <c r="DL1469" s="65"/>
      <c r="DM1469" s="63">
        <f>IF($A1469="-","-",ROUND(VLOOKUP($A1469+ROUND(LEFT(DM$1454,2)/24,5),'[1]ОАО "АТС"'!$A$57:$F$800,5,FALSE),2))</f>
        <v>0</v>
      </c>
      <c r="DN1469" s="64"/>
      <c r="DO1469" s="64"/>
      <c r="DP1469" s="64"/>
      <c r="DQ1469" s="64"/>
      <c r="DR1469" s="65"/>
      <c r="DS1469" s="63">
        <f>IF($A1469="-","-",ROUND(VLOOKUP($A1469+ROUND(LEFT(DS$1454,2)/24,5),'[1]ОАО "АТС"'!$A$57:$F$800,5,FALSE),2))</f>
        <v>427.36</v>
      </c>
      <c r="DT1469" s="64"/>
      <c r="DU1469" s="64"/>
      <c r="DV1469" s="64"/>
      <c r="DW1469" s="64"/>
      <c r="DX1469" s="65"/>
      <c r="DY1469" s="63">
        <f>IF($A1469="-","-",ROUND(VLOOKUP($A1469+ROUND(LEFT(DY$1454,2)/24,5),'[1]ОАО "АТС"'!$A$57:$F$800,5,FALSE),2))</f>
        <v>326.68</v>
      </c>
      <c r="DZ1469" s="64"/>
      <c r="EA1469" s="64"/>
      <c r="EB1469" s="64"/>
      <c r="EC1469" s="64"/>
      <c r="ED1469" s="65"/>
      <c r="EE1469" s="63">
        <f>IF($A1469="-","-",ROUND(VLOOKUP($A1469+ROUND(LEFT(EE$1454,2)/24,5),'[1]ОАО "АТС"'!$A$57:$F$800,5,FALSE),2))</f>
        <v>934.82</v>
      </c>
      <c r="EF1469" s="64"/>
      <c r="EG1469" s="64"/>
      <c r="EH1469" s="64"/>
      <c r="EI1469" s="64"/>
      <c r="EJ1469" s="65"/>
      <c r="EK1469" s="63">
        <f>IF($A1469="-","-",ROUND(VLOOKUP($A1469+ROUND(LEFT(EK$1454,2)/24,5),'[1]ОАО "АТС"'!$A$57:$F$800,5,FALSE),2))</f>
        <v>827.2</v>
      </c>
      <c r="EL1469" s="64"/>
      <c r="EM1469" s="64"/>
      <c r="EN1469" s="64"/>
      <c r="EO1469" s="64"/>
      <c r="EP1469" s="65"/>
      <c r="EQ1469" s="63">
        <f>IF($A1469="-","-",ROUND(VLOOKUP($A1469+ROUND(LEFT(EQ$1454,2)/24,5),'[1]ОАО "АТС"'!$A$57:$F$800,5,FALSE),2))</f>
        <v>717.66</v>
      </c>
      <c r="ER1469" s="64"/>
      <c r="ES1469" s="64"/>
      <c r="ET1469" s="64"/>
      <c r="EU1469" s="64"/>
      <c r="EV1469" s="65"/>
    </row>
    <row r="1470" spans="1:152" s="29" customFormat="1" ht="15.75" customHeight="1" x14ac:dyDescent="0.2">
      <c r="A1470" s="60">
        <f>$A$116</f>
        <v>45732</v>
      </c>
      <c r="B1470" s="61"/>
      <c r="C1470" s="61"/>
      <c r="D1470" s="61"/>
      <c r="E1470" s="61"/>
      <c r="F1470" s="61"/>
      <c r="G1470" s="61"/>
      <c r="H1470" s="62"/>
      <c r="I1470" s="63">
        <f>IF($A1470="-","-",ROUND(VLOOKUP($A1470+ROUND(LEFT(I$1454,1)/24,5),'[1]ОАО "АТС"'!$A$57:$F$800,5,FALSE),2))</f>
        <v>92.57</v>
      </c>
      <c r="J1470" s="64"/>
      <c r="K1470" s="64"/>
      <c r="L1470" s="64"/>
      <c r="M1470" s="64"/>
      <c r="N1470" s="65"/>
      <c r="O1470" s="63">
        <f>IF($A1470="-","-",ROUND(VLOOKUP($A1470+ROUND(LEFT(O$1454,1)/24,5),'[1]ОАО "АТС"'!$A$57:$F$800,5,FALSE),2))</f>
        <v>46.15</v>
      </c>
      <c r="P1470" s="64"/>
      <c r="Q1470" s="64"/>
      <c r="R1470" s="64"/>
      <c r="S1470" s="64"/>
      <c r="T1470" s="65"/>
      <c r="U1470" s="63">
        <f>IF($A1470="-","-",ROUND(VLOOKUP($A1470+ROUND(LEFT(U$1454,1)/24,5),'[1]ОАО "АТС"'!$A$57:$F$800,5,FALSE),2))</f>
        <v>125.36</v>
      </c>
      <c r="V1470" s="64"/>
      <c r="W1470" s="64"/>
      <c r="X1470" s="64"/>
      <c r="Y1470" s="64"/>
      <c r="Z1470" s="65"/>
      <c r="AA1470" s="63">
        <f>IF($A1470="-","-",ROUND(VLOOKUP($A1470+ROUND(LEFT(AA$1454,1)/24,5),'[1]ОАО "АТС"'!$A$57:$F$800,5,FALSE),2))</f>
        <v>33.380000000000003</v>
      </c>
      <c r="AB1470" s="64"/>
      <c r="AC1470" s="64"/>
      <c r="AD1470" s="64"/>
      <c r="AE1470" s="64"/>
      <c r="AF1470" s="65"/>
      <c r="AG1470" s="63">
        <f>IF($A1470="-","-",ROUND(VLOOKUP($A1470+ROUND(LEFT(AG$1454,1)/24,5),'[1]ОАО "АТС"'!$A$57:$F$800,5,FALSE),2))</f>
        <v>43.48</v>
      </c>
      <c r="AH1470" s="64"/>
      <c r="AI1470" s="64"/>
      <c r="AJ1470" s="64"/>
      <c r="AK1470" s="64"/>
      <c r="AL1470" s="65"/>
      <c r="AM1470" s="63">
        <f>IF($A1470="-","-",ROUND(VLOOKUP($A1470+ROUND(LEFT(AM$1454,1)/24,5),'[1]ОАО "АТС"'!$A$57:$F$800,5,FALSE),2))</f>
        <v>98.89</v>
      </c>
      <c r="AN1470" s="64"/>
      <c r="AO1470" s="64"/>
      <c r="AP1470" s="64"/>
      <c r="AQ1470" s="64"/>
      <c r="AR1470" s="65"/>
      <c r="AS1470" s="63">
        <f>IF($A1470="-","-",ROUND(VLOOKUP($A1470+ROUND(LEFT(AS$1454,1)/24,5),'[1]ОАО "АТС"'!$A$57:$F$800,5,FALSE),2))</f>
        <v>135.6</v>
      </c>
      <c r="AT1470" s="64"/>
      <c r="AU1470" s="64"/>
      <c r="AV1470" s="64"/>
      <c r="AW1470" s="64"/>
      <c r="AX1470" s="65"/>
      <c r="AY1470" s="63">
        <f>IF($A1470="-","-",ROUND(VLOOKUP($A1470+ROUND(LEFT(AY$1454,1)/24,5),'[1]ОАО "АТС"'!$A$57:$F$800,5,FALSE),2))</f>
        <v>80.459999999999994</v>
      </c>
      <c r="AZ1470" s="64"/>
      <c r="BA1470" s="64"/>
      <c r="BB1470" s="64"/>
      <c r="BC1470" s="64"/>
      <c r="BD1470" s="65"/>
      <c r="BE1470" s="63">
        <f>IF($A1470="-","-",ROUND(VLOOKUP($A1470+ROUND(LEFT(BE$1454,1)/24,5),'[1]ОАО "АТС"'!$A$57:$F$800,5,FALSE),2))</f>
        <v>135.01</v>
      </c>
      <c r="BF1470" s="64"/>
      <c r="BG1470" s="64"/>
      <c r="BH1470" s="64"/>
      <c r="BI1470" s="64"/>
      <c r="BJ1470" s="65"/>
      <c r="BK1470" s="63">
        <f>IF($A1470="-","-",ROUND(VLOOKUP($A1470+ROUND(LEFT(BK$1454,1)/24,5),'[1]ОАО "АТС"'!$A$57:$F$800,5,FALSE),2))</f>
        <v>340.04</v>
      </c>
      <c r="BL1470" s="64"/>
      <c r="BM1470" s="64"/>
      <c r="BN1470" s="64"/>
      <c r="BO1470" s="64"/>
      <c r="BP1470" s="65"/>
      <c r="BQ1470" s="63">
        <f>IF($A1470="-","-",ROUND(VLOOKUP($A1470+ROUND(LEFT(BQ$1454,2)/24,5),'[1]ОАО "АТС"'!$A$57:$F$800,5,FALSE),2))</f>
        <v>423.4</v>
      </c>
      <c r="BR1470" s="64"/>
      <c r="BS1470" s="64"/>
      <c r="BT1470" s="64"/>
      <c r="BU1470" s="64"/>
      <c r="BV1470" s="65"/>
      <c r="BW1470" s="63">
        <f>IF($A1470="-","-",ROUND(VLOOKUP($A1470+ROUND(LEFT(BW$1454,2)/24,5),'[1]ОАО "АТС"'!$A$57:$F$800,5,FALSE),2))</f>
        <v>718.07</v>
      </c>
      <c r="BX1470" s="64"/>
      <c r="BY1470" s="64"/>
      <c r="BZ1470" s="64"/>
      <c r="CA1470" s="64"/>
      <c r="CB1470" s="65"/>
      <c r="CC1470" s="63">
        <f>IF($A1470="-","-",ROUND(VLOOKUP($A1470+ROUND(LEFT(CC$1454,2)/24,5),'[1]ОАО "АТС"'!$A$57:$F$800,5,FALSE),2))</f>
        <v>783.7</v>
      </c>
      <c r="CD1470" s="64"/>
      <c r="CE1470" s="64"/>
      <c r="CF1470" s="64"/>
      <c r="CG1470" s="64"/>
      <c r="CH1470" s="65"/>
      <c r="CI1470" s="63">
        <f>IF($A1470="-","-",ROUND(VLOOKUP($A1470+ROUND(LEFT(CI$1454,2)/24,5),'[1]ОАО "АТС"'!$A$57:$F$800,5,FALSE),2))</f>
        <v>864.07</v>
      </c>
      <c r="CJ1470" s="64"/>
      <c r="CK1470" s="64"/>
      <c r="CL1470" s="64"/>
      <c r="CM1470" s="64"/>
      <c r="CN1470" s="65"/>
      <c r="CO1470" s="63">
        <f>IF($A1470="-","-",ROUND(VLOOKUP($A1470+ROUND(LEFT(CO$1454,2)/24,5),'[1]ОАО "АТС"'!$A$57:$F$800,5,FALSE),2))</f>
        <v>872.61</v>
      </c>
      <c r="CP1470" s="64"/>
      <c r="CQ1470" s="64"/>
      <c r="CR1470" s="64"/>
      <c r="CS1470" s="64"/>
      <c r="CT1470" s="65"/>
      <c r="CU1470" s="63">
        <f>IF($A1470="-","-",ROUND(VLOOKUP($A1470+ROUND(LEFT(CU$1454,2)/24,5),'[1]ОАО "АТС"'!$A$57:$F$800,5,FALSE),2))</f>
        <v>243.39</v>
      </c>
      <c r="CV1470" s="64"/>
      <c r="CW1470" s="64"/>
      <c r="CX1470" s="64"/>
      <c r="CY1470" s="64"/>
      <c r="CZ1470" s="65"/>
      <c r="DA1470" s="63">
        <f>IF($A1470="-","-",ROUND(VLOOKUP($A1470+ROUND(LEFT(DA$1454,2)/24,5),'[1]ОАО "АТС"'!$A$57:$F$800,5,FALSE),2))</f>
        <v>379.82</v>
      </c>
      <c r="DB1470" s="64"/>
      <c r="DC1470" s="64"/>
      <c r="DD1470" s="64"/>
      <c r="DE1470" s="64"/>
      <c r="DF1470" s="65"/>
      <c r="DG1470" s="63">
        <f>IF($A1470="-","-",ROUND(VLOOKUP($A1470+ROUND(LEFT(DG$1454,2)/24,5),'[1]ОАО "АТС"'!$A$57:$F$800,5,FALSE),2))</f>
        <v>223.01</v>
      </c>
      <c r="DH1470" s="64"/>
      <c r="DI1470" s="64"/>
      <c r="DJ1470" s="64"/>
      <c r="DK1470" s="64"/>
      <c r="DL1470" s="65"/>
      <c r="DM1470" s="63">
        <f>IF($A1470="-","-",ROUND(VLOOKUP($A1470+ROUND(LEFT(DM$1454,2)/24,5),'[1]ОАО "АТС"'!$A$57:$F$800,5,FALSE),2))</f>
        <v>359.29</v>
      </c>
      <c r="DN1470" s="64"/>
      <c r="DO1470" s="64"/>
      <c r="DP1470" s="64"/>
      <c r="DQ1470" s="64"/>
      <c r="DR1470" s="65"/>
      <c r="DS1470" s="63">
        <f>IF($A1470="-","-",ROUND(VLOOKUP($A1470+ROUND(LEFT(DS$1454,2)/24,5),'[1]ОАО "АТС"'!$A$57:$F$800,5,FALSE),2))</f>
        <v>100.63</v>
      </c>
      <c r="DT1470" s="64"/>
      <c r="DU1470" s="64"/>
      <c r="DV1470" s="64"/>
      <c r="DW1470" s="64"/>
      <c r="DX1470" s="65"/>
      <c r="DY1470" s="63">
        <f>IF($A1470="-","-",ROUND(VLOOKUP($A1470+ROUND(LEFT(DY$1454,2)/24,5),'[1]ОАО "АТС"'!$A$57:$F$800,5,FALSE),2))</f>
        <v>364.57</v>
      </c>
      <c r="DZ1470" s="64"/>
      <c r="EA1470" s="64"/>
      <c r="EB1470" s="64"/>
      <c r="EC1470" s="64"/>
      <c r="ED1470" s="65"/>
      <c r="EE1470" s="63">
        <f>IF($A1470="-","-",ROUND(VLOOKUP($A1470+ROUND(LEFT(EE$1454,2)/24,5),'[1]ОАО "АТС"'!$A$57:$F$800,5,FALSE),2))</f>
        <v>467.3</v>
      </c>
      <c r="EF1470" s="64"/>
      <c r="EG1470" s="64"/>
      <c r="EH1470" s="64"/>
      <c r="EI1470" s="64"/>
      <c r="EJ1470" s="65"/>
      <c r="EK1470" s="63">
        <f>IF($A1470="-","-",ROUND(VLOOKUP($A1470+ROUND(LEFT(EK$1454,2)/24,5),'[1]ОАО "АТС"'!$A$57:$F$800,5,FALSE),2))</f>
        <v>302.93</v>
      </c>
      <c r="EL1470" s="64"/>
      <c r="EM1470" s="64"/>
      <c r="EN1470" s="64"/>
      <c r="EO1470" s="64"/>
      <c r="EP1470" s="65"/>
      <c r="EQ1470" s="63">
        <f>IF($A1470="-","-",ROUND(VLOOKUP($A1470+ROUND(LEFT(EQ$1454,2)/24,5),'[1]ОАО "АТС"'!$A$57:$F$800,5,FALSE),2))</f>
        <v>220.19</v>
      </c>
      <c r="ER1470" s="64"/>
      <c r="ES1470" s="64"/>
      <c r="ET1470" s="64"/>
      <c r="EU1470" s="64"/>
      <c r="EV1470" s="65"/>
    </row>
    <row r="1471" spans="1:152" s="29" customFormat="1" ht="15.75" customHeight="1" x14ac:dyDescent="0.2">
      <c r="A1471" s="60">
        <f>$A$117</f>
        <v>45733</v>
      </c>
      <c r="B1471" s="61"/>
      <c r="C1471" s="61"/>
      <c r="D1471" s="61"/>
      <c r="E1471" s="61"/>
      <c r="F1471" s="61"/>
      <c r="G1471" s="61"/>
      <c r="H1471" s="62"/>
      <c r="I1471" s="63">
        <f>IF($A1471="-","-",ROUND(VLOOKUP($A1471+ROUND(LEFT(I$1454,1)/24,5),'[1]ОАО "АТС"'!$A$57:$F$800,5,FALSE),2))</f>
        <v>54.41</v>
      </c>
      <c r="J1471" s="64"/>
      <c r="K1471" s="64"/>
      <c r="L1471" s="64"/>
      <c r="M1471" s="64"/>
      <c r="N1471" s="65"/>
      <c r="O1471" s="63">
        <f>IF($A1471="-","-",ROUND(VLOOKUP($A1471+ROUND(LEFT(O$1454,1)/24,5),'[1]ОАО "АТС"'!$A$57:$F$800,5,FALSE),2))</f>
        <v>25.5</v>
      </c>
      <c r="P1471" s="64"/>
      <c r="Q1471" s="64"/>
      <c r="R1471" s="64"/>
      <c r="S1471" s="64"/>
      <c r="T1471" s="65"/>
      <c r="U1471" s="63">
        <f>IF($A1471="-","-",ROUND(VLOOKUP($A1471+ROUND(LEFT(U$1454,1)/24,5),'[1]ОАО "АТС"'!$A$57:$F$800,5,FALSE),2))</f>
        <v>79.349999999999994</v>
      </c>
      <c r="V1471" s="64"/>
      <c r="W1471" s="64"/>
      <c r="X1471" s="64"/>
      <c r="Y1471" s="64"/>
      <c r="Z1471" s="65"/>
      <c r="AA1471" s="63">
        <f>IF($A1471="-","-",ROUND(VLOOKUP($A1471+ROUND(LEFT(AA$1454,1)/24,5),'[1]ОАО "АТС"'!$A$57:$F$800,5,FALSE),2))</f>
        <v>26.22</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52.03</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11.81</v>
      </c>
      <c r="AZ1471" s="64"/>
      <c r="BA1471" s="64"/>
      <c r="BB1471" s="64"/>
      <c r="BC1471" s="64"/>
      <c r="BD1471" s="65"/>
      <c r="BE1471" s="63">
        <f>IF($A1471="-","-",ROUND(VLOOKUP($A1471+ROUND(LEFT(BE$1454,1)/24,5),'[1]ОАО "АТС"'!$A$57:$F$800,5,FALSE),2))</f>
        <v>33.340000000000003</v>
      </c>
      <c r="BF1471" s="64"/>
      <c r="BG1471" s="64"/>
      <c r="BH1471" s="64"/>
      <c r="BI1471" s="64"/>
      <c r="BJ1471" s="65"/>
      <c r="BK1471" s="63">
        <f>IF($A1471="-","-",ROUND(VLOOKUP($A1471+ROUND(LEFT(BK$1454,1)/24,5),'[1]ОАО "АТС"'!$A$57:$F$800,5,FALSE),2))</f>
        <v>66.25</v>
      </c>
      <c r="BL1471" s="64"/>
      <c r="BM1471" s="64"/>
      <c r="BN1471" s="64"/>
      <c r="BO1471" s="64"/>
      <c r="BP1471" s="65"/>
      <c r="BQ1471" s="63">
        <f>IF($A1471="-","-",ROUND(VLOOKUP($A1471+ROUND(LEFT(BQ$1454,2)/24,5),'[1]ОАО "АТС"'!$A$57:$F$800,5,FALSE),2))</f>
        <v>335.16</v>
      </c>
      <c r="BR1471" s="64"/>
      <c r="BS1471" s="64"/>
      <c r="BT1471" s="64"/>
      <c r="BU1471" s="64"/>
      <c r="BV1471" s="65"/>
      <c r="BW1471" s="63">
        <f>IF($A1471="-","-",ROUND(VLOOKUP($A1471+ROUND(LEFT(BW$1454,2)/24,5),'[1]ОАО "АТС"'!$A$57:$F$800,5,FALSE),2))</f>
        <v>216.59</v>
      </c>
      <c r="BX1471" s="64"/>
      <c r="BY1471" s="64"/>
      <c r="BZ1471" s="64"/>
      <c r="CA1471" s="64"/>
      <c r="CB1471" s="65"/>
      <c r="CC1471" s="63">
        <f>IF($A1471="-","-",ROUND(VLOOKUP($A1471+ROUND(LEFT(CC$1454,2)/24,5),'[1]ОАО "АТС"'!$A$57:$F$800,5,FALSE),2))</f>
        <v>202.46</v>
      </c>
      <c r="CD1471" s="64"/>
      <c r="CE1471" s="64"/>
      <c r="CF1471" s="64"/>
      <c r="CG1471" s="64"/>
      <c r="CH1471" s="65"/>
      <c r="CI1471" s="63">
        <f>IF($A1471="-","-",ROUND(VLOOKUP($A1471+ROUND(LEFT(CI$1454,2)/24,5),'[1]ОАО "АТС"'!$A$57:$F$800,5,FALSE),2))</f>
        <v>810.34</v>
      </c>
      <c r="CJ1471" s="64"/>
      <c r="CK1471" s="64"/>
      <c r="CL1471" s="64"/>
      <c r="CM1471" s="64"/>
      <c r="CN1471" s="65"/>
      <c r="CO1471" s="63">
        <f>IF($A1471="-","-",ROUND(VLOOKUP($A1471+ROUND(LEFT(CO$1454,2)/24,5),'[1]ОАО "АТС"'!$A$57:$F$800,5,FALSE),2))</f>
        <v>491.39</v>
      </c>
      <c r="CP1471" s="64"/>
      <c r="CQ1471" s="64"/>
      <c r="CR1471" s="64"/>
      <c r="CS1471" s="64"/>
      <c r="CT1471" s="65"/>
      <c r="CU1471" s="63">
        <f>IF($A1471="-","-",ROUND(VLOOKUP($A1471+ROUND(LEFT(CU$1454,2)/24,5),'[1]ОАО "АТС"'!$A$57:$F$800,5,FALSE),2))</f>
        <v>1829.47</v>
      </c>
      <c r="CV1471" s="64"/>
      <c r="CW1471" s="64"/>
      <c r="CX1471" s="64"/>
      <c r="CY1471" s="64"/>
      <c r="CZ1471" s="65"/>
      <c r="DA1471" s="63">
        <f>IF($A1471="-","-",ROUND(VLOOKUP($A1471+ROUND(LEFT(DA$1454,2)/24,5),'[1]ОАО "АТС"'!$A$57:$F$800,5,FALSE),2))</f>
        <v>2335.11</v>
      </c>
      <c r="DB1471" s="64"/>
      <c r="DC1471" s="64"/>
      <c r="DD1471" s="64"/>
      <c r="DE1471" s="64"/>
      <c r="DF1471" s="65"/>
      <c r="DG1471" s="63">
        <f>IF($A1471="-","-",ROUND(VLOOKUP($A1471+ROUND(LEFT(DG$1454,2)/24,5),'[1]ОАО "АТС"'!$A$57:$F$800,5,FALSE),2))</f>
        <v>402.47</v>
      </c>
      <c r="DH1471" s="64"/>
      <c r="DI1471" s="64"/>
      <c r="DJ1471" s="64"/>
      <c r="DK1471" s="64"/>
      <c r="DL1471" s="65"/>
      <c r="DM1471" s="63">
        <f>IF($A1471="-","-",ROUND(VLOOKUP($A1471+ROUND(LEFT(DM$1454,2)/24,5),'[1]ОАО "АТС"'!$A$57:$F$800,5,FALSE),2))</f>
        <v>57.28</v>
      </c>
      <c r="DN1471" s="64"/>
      <c r="DO1471" s="64"/>
      <c r="DP1471" s="64"/>
      <c r="DQ1471" s="64"/>
      <c r="DR1471" s="65"/>
      <c r="DS1471" s="63">
        <f>IF($A1471="-","-",ROUND(VLOOKUP($A1471+ROUND(LEFT(DS$1454,2)/24,5),'[1]ОАО "АТС"'!$A$57:$F$800,5,FALSE),2))</f>
        <v>89.44</v>
      </c>
      <c r="DT1471" s="64"/>
      <c r="DU1471" s="64"/>
      <c r="DV1471" s="64"/>
      <c r="DW1471" s="64"/>
      <c r="DX1471" s="65"/>
      <c r="DY1471" s="63">
        <f>IF($A1471="-","-",ROUND(VLOOKUP($A1471+ROUND(LEFT(DY$1454,2)/24,5),'[1]ОАО "АТС"'!$A$57:$F$800,5,FALSE),2))</f>
        <v>274.95999999999998</v>
      </c>
      <c r="DZ1471" s="64"/>
      <c r="EA1471" s="64"/>
      <c r="EB1471" s="64"/>
      <c r="EC1471" s="64"/>
      <c r="ED1471" s="65"/>
      <c r="EE1471" s="63">
        <f>IF($A1471="-","-",ROUND(VLOOKUP($A1471+ROUND(LEFT(EE$1454,2)/24,5),'[1]ОАО "АТС"'!$A$57:$F$800,5,FALSE),2))</f>
        <v>583.65</v>
      </c>
      <c r="EF1471" s="64"/>
      <c r="EG1471" s="64"/>
      <c r="EH1471" s="64"/>
      <c r="EI1471" s="64"/>
      <c r="EJ1471" s="65"/>
      <c r="EK1471" s="63">
        <f>IF($A1471="-","-",ROUND(VLOOKUP($A1471+ROUND(LEFT(EK$1454,2)/24,5),'[1]ОАО "АТС"'!$A$57:$F$800,5,FALSE),2))</f>
        <v>982.52</v>
      </c>
      <c r="EL1471" s="64"/>
      <c r="EM1471" s="64"/>
      <c r="EN1471" s="64"/>
      <c r="EO1471" s="64"/>
      <c r="EP1471" s="65"/>
      <c r="EQ1471" s="63">
        <f>IF($A1471="-","-",ROUND(VLOOKUP($A1471+ROUND(LEFT(EQ$1454,2)/24,5),'[1]ОАО "АТС"'!$A$57:$F$800,5,FALSE),2))</f>
        <v>2412.1999999999998</v>
      </c>
      <c r="ER1471" s="64"/>
      <c r="ES1471" s="64"/>
      <c r="ET1471" s="64"/>
      <c r="EU1471" s="64"/>
      <c r="EV1471" s="65"/>
    </row>
    <row r="1472" spans="1:152" s="29" customFormat="1" ht="15.75" customHeight="1" x14ac:dyDescent="0.2">
      <c r="A1472" s="60">
        <f>$A$118</f>
        <v>45734</v>
      </c>
      <c r="B1472" s="61"/>
      <c r="C1472" s="61"/>
      <c r="D1472" s="61"/>
      <c r="E1472" s="61"/>
      <c r="F1472" s="61"/>
      <c r="G1472" s="61"/>
      <c r="H1472" s="62"/>
      <c r="I1472" s="63">
        <f>IF($A1472="-","-",ROUND(VLOOKUP($A1472+ROUND(LEFT(I$1454,1)/24,5),'[1]ОАО "АТС"'!$A$57:$F$800,5,FALSE),2))</f>
        <v>926.35</v>
      </c>
      <c r="J1472" s="64"/>
      <c r="K1472" s="64"/>
      <c r="L1472" s="64"/>
      <c r="M1472" s="64"/>
      <c r="N1472" s="65"/>
      <c r="O1472" s="63">
        <f>IF($A1472="-","-",ROUND(VLOOKUP($A1472+ROUND(LEFT(O$1454,1)/24,5),'[1]ОАО "АТС"'!$A$57:$F$800,5,FALSE),2))</f>
        <v>711.25</v>
      </c>
      <c r="P1472" s="64"/>
      <c r="Q1472" s="64"/>
      <c r="R1472" s="64"/>
      <c r="S1472" s="64"/>
      <c r="T1472" s="65"/>
      <c r="U1472" s="63">
        <f>IF($A1472="-","-",ROUND(VLOOKUP($A1472+ROUND(LEFT(U$1454,1)/24,5),'[1]ОАО "АТС"'!$A$57:$F$800,5,FALSE),2))</f>
        <v>1090.6099999999999</v>
      </c>
      <c r="V1472" s="64"/>
      <c r="W1472" s="64"/>
      <c r="X1472" s="64"/>
      <c r="Y1472" s="64"/>
      <c r="Z1472" s="65"/>
      <c r="AA1472" s="63">
        <f>IF($A1472="-","-",ROUND(VLOOKUP($A1472+ROUND(LEFT(AA$1454,1)/24,5),'[1]ОАО "АТС"'!$A$57:$F$800,5,FALSE),2))</f>
        <v>777.81</v>
      </c>
      <c r="AB1472" s="64"/>
      <c r="AC1472" s="64"/>
      <c r="AD1472" s="64"/>
      <c r="AE1472" s="64"/>
      <c r="AF1472" s="65"/>
      <c r="AG1472" s="63">
        <f>IF($A1472="-","-",ROUND(VLOOKUP($A1472+ROUND(LEFT(AG$1454,1)/24,5),'[1]ОАО "АТС"'!$A$57:$F$800,5,FALSE),2))</f>
        <v>551.29</v>
      </c>
      <c r="AH1472" s="64"/>
      <c r="AI1472" s="64"/>
      <c r="AJ1472" s="64"/>
      <c r="AK1472" s="64"/>
      <c r="AL1472" s="65"/>
      <c r="AM1472" s="63">
        <f>IF($A1472="-","-",ROUND(VLOOKUP($A1472+ROUND(LEFT(AM$1454,1)/24,5),'[1]ОАО "АТС"'!$A$57:$F$800,5,FALSE),2))</f>
        <v>610.13</v>
      </c>
      <c r="AN1472" s="64"/>
      <c r="AO1472" s="64"/>
      <c r="AP1472" s="64"/>
      <c r="AQ1472" s="64"/>
      <c r="AR1472" s="65"/>
      <c r="AS1472" s="63">
        <f>IF($A1472="-","-",ROUND(VLOOKUP($A1472+ROUND(LEFT(AS$1454,1)/24,5),'[1]ОАО "АТС"'!$A$57:$F$800,5,FALSE),2))</f>
        <v>409.58</v>
      </c>
      <c r="AT1472" s="64"/>
      <c r="AU1472" s="64"/>
      <c r="AV1472" s="64"/>
      <c r="AW1472" s="64"/>
      <c r="AX1472" s="65"/>
      <c r="AY1472" s="63">
        <f>IF($A1472="-","-",ROUND(VLOOKUP($A1472+ROUND(LEFT(AY$1454,1)/24,5),'[1]ОАО "АТС"'!$A$57:$F$800,5,FALSE),2))</f>
        <v>153.55000000000001</v>
      </c>
      <c r="AZ1472" s="64"/>
      <c r="BA1472" s="64"/>
      <c r="BB1472" s="64"/>
      <c r="BC1472" s="64"/>
      <c r="BD1472" s="65"/>
      <c r="BE1472" s="63">
        <f>IF($A1472="-","-",ROUND(VLOOKUP($A1472+ROUND(LEFT(BE$1454,1)/24,5),'[1]ОАО "АТС"'!$A$57:$F$800,5,FALSE),2))</f>
        <v>155.83000000000001</v>
      </c>
      <c r="BF1472" s="64"/>
      <c r="BG1472" s="64"/>
      <c r="BH1472" s="64"/>
      <c r="BI1472" s="64"/>
      <c r="BJ1472" s="65"/>
      <c r="BK1472" s="63">
        <f>IF($A1472="-","-",ROUND(VLOOKUP($A1472+ROUND(LEFT(BK$1454,1)/24,5),'[1]ОАО "АТС"'!$A$57:$F$800,5,FALSE),2))</f>
        <v>233.94</v>
      </c>
      <c r="BL1472" s="64"/>
      <c r="BM1472" s="64"/>
      <c r="BN1472" s="64"/>
      <c r="BO1472" s="64"/>
      <c r="BP1472" s="65"/>
      <c r="BQ1472" s="63">
        <f>IF($A1472="-","-",ROUND(VLOOKUP($A1472+ROUND(LEFT(BQ$1454,2)/24,5),'[1]ОАО "АТС"'!$A$57:$F$800,5,FALSE),2))</f>
        <v>203.56</v>
      </c>
      <c r="BR1472" s="64"/>
      <c r="BS1472" s="64"/>
      <c r="BT1472" s="64"/>
      <c r="BU1472" s="64"/>
      <c r="BV1472" s="65"/>
      <c r="BW1472" s="63">
        <f>IF($A1472="-","-",ROUND(VLOOKUP($A1472+ROUND(LEFT(BW$1454,2)/24,5),'[1]ОАО "АТС"'!$A$57:$F$800,5,FALSE),2))</f>
        <v>219.24</v>
      </c>
      <c r="BX1472" s="64"/>
      <c r="BY1472" s="64"/>
      <c r="BZ1472" s="64"/>
      <c r="CA1472" s="64"/>
      <c r="CB1472" s="65"/>
      <c r="CC1472" s="63">
        <f>IF($A1472="-","-",ROUND(VLOOKUP($A1472+ROUND(LEFT(CC$1454,2)/24,5),'[1]ОАО "АТС"'!$A$57:$F$800,5,FALSE),2))</f>
        <v>191.41</v>
      </c>
      <c r="CD1472" s="64"/>
      <c r="CE1472" s="64"/>
      <c r="CF1472" s="64"/>
      <c r="CG1472" s="64"/>
      <c r="CH1472" s="65"/>
      <c r="CI1472" s="63">
        <f>IF($A1472="-","-",ROUND(VLOOKUP($A1472+ROUND(LEFT(CI$1454,2)/24,5),'[1]ОАО "АТС"'!$A$57:$F$800,5,FALSE),2))</f>
        <v>464.04</v>
      </c>
      <c r="CJ1472" s="64"/>
      <c r="CK1472" s="64"/>
      <c r="CL1472" s="64"/>
      <c r="CM1472" s="64"/>
      <c r="CN1472" s="65"/>
      <c r="CO1472" s="63">
        <f>IF($A1472="-","-",ROUND(VLOOKUP($A1472+ROUND(LEFT(CO$1454,2)/24,5),'[1]ОАО "АТС"'!$A$57:$F$800,5,FALSE),2))</f>
        <v>386.22</v>
      </c>
      <c r="CP1472" s="64"/>
      <c r="CQ1472" s="64"/>
      <c r="CR1472" s="64"/>
      <c r="CS1472" s="64"/>
      <c r="CT1472" s="65"/>
      <c r="CU1472" s="63">
        <f>IF($A1472="-","-",ROUND(VLOOKUP($A1472+ROUND(LEFT(CU$1454,2)/24,5),'[1]ОАО "АТС"'!$A$57:$F$800,5,FALSE),2))</f>
        <v>158.08000000000001</v>
      </c>
      <c r="CV1472" s="64"/>
      <c r="CW1472" s="64"/>
      <c r="CX1472" s="64"/>
      <c r="CY1472" s="64"/>
      <c r="CZ1472" s="65"/>
      <c r="DA1472" s="63">
        <f>IF($A1472="-","-",ROUND(VLOOKUP($A1472+ROUND(LEFT(DA$1454,2)/24,5),'[1]ОАО "АТС"'!$A$57:$F$800,5,FALSE),2))</f>
        <v>111.55</v>
      </c>
      <c r="DB1472" s="64"/>
      <c r="DC1472" s="64"/>
      <c r="DD1472" s="64"/>
      <c r="DE1472" s="64"/>
      <c r="DF1472" s="65"/>
      <c r="DG1472" s="63">
        <f>IF($A1472="-","-",ROUND(VLOOKUP($A1472+ROUND(LEFT(DG$1454,2)/24,5),'[1]ОАО "АТС"'!$A$57:$F$800,5,FALSE),2))</f>
        <v>84.18</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31.37</v>
      </c>
      <c r="DT1472" s="64"/>
      <c r="DU1472" s="64"/>
      <c r="DV1472" s="64"/>
      <c r="DW1472" s="64"/>
      <c r="DX1472" s="65"/>
      <c r="DY1472" s="63">
        <f>IF($A1472="-","-",ROUND(VLOOKUP($A1472+ROUND(LEFT(DY$1454,2)/24,5),'[1]ОАО "АТС"'!$A$57:$F$800,5,FALSE),2))</f>
        <v>320.86</v>
      </c>
      <c r="DZ1472" s="64"/>
      <c r="EA1472" s="64"/>
      <c r="EB1472" s="64"/>
      <c r="EC1472" s="64"/>
      <c r="ED1472" s="65"/>
      <c r="EE1472" s="63">
        <f>IF($A1472="-","-",ROUND(VLOOKUP($A1472+ROUND(LEFT(EE$1454,2)/24,5),'[1]ОАО "АТС"'!$A$57:$F$800,5,FALSE),2))</f>
        <v>283.97000000000003</v>
      </c>
      <c r="EF1472" s="64"/>
      <c r="EG1472" s="64"/>
      <c r="EH1472" s="64"/>
      <c r="EI1472" s="64"/>
      <c r="EJ1472" s="65"/>
      <c r="EK1472" s="63">
        <f>IF($A1472="-","-",ROUND(VLOOKUP($A1472+ROUND(LEFT(EK$1454,2)/24,5),'[1]ОАО "АТС"'!$A$57:$F$800,5,FALSE),2))</f>
        <v>315.58</v>
      </c>
      <c r="EL1472" s="64"/>
      <c r="EM1472" s="64"/>
      <c r="EN1472" s="64"/>
      <c r="EO1472" s="64"/>
      <c r="EP1472" s="65"/>
      <c r="EQ1472" s="63">
        <f>IF($A1472="-","-",ROUND(VLOOKUP($A1472+ROUND(LEFT(EQ$1454,2)/24,5),'[1]ОАО "АТС"'!$A$57:$F$800,5,FALSE),2))</f>
        <v>48.12</v>
      </c>
      <c r="ER1472" s="64"/>
      <c r="ES1472" s="64"/>
      <c r="ET1472" s="64"/>
      <c r="EU1472" s="64"/>
      <c r="EV1472" s="65"/>
    </row>
    <row r="1473" spans="1:152" s="29" customFormat="1" ht="15.75" customHeight="1" x14ac:dyDescent="0.2">
      <c r="A1473" s="60">
        <f>$A$119</f>
        <v>45735</v>
      </c>
      <c r="B1473" s="61"/>
      <c r="C1473" s="61"/>
      <c r="D1473" s="61"/>
      <c r="E1473" s="61"/>
      <c r="F1473" s="61"/>
      <c r="G1473" s="61"/>
      <c r="H1473" s="62"/>
      <c r="I1473" s="63">
        <f>IF($A1473="-","-",ROUND(VLOOKUP($A1473+ROUND(LEFT(I$1454,1)/24,5),'[1]ОАО "АТС"'!$A$57:$F$800,5,FALSE),2))</f>
        <v>42.78</v>
      </c>
      <c r="J1473" s="64"/>
      <c r="K1473" s="64"/>
      <c r="L1473" s="64"/>
      <c r="M1473" s="64"/>
      <c r="N1473" s="65"/>
      <c r="O1473" s="63">
        <f>IF($A1473="-","-",ROUND(VLOOKUP($A1473+ROUND(LEFT(O$1454,1)/24,5),'[1]ОАО "АТС"'!$A$57:$F$800,5,FALSE),2))</f>
        <v>86.3</v>
      </c>
      <c r="P1473" s="64"/>
      <c r="Q1473" s="64"/>
      <c r="R1473" s="64"/>
      <c r="S1473" s="64"/>
      <c r="T1473" s="65"/>
      <c r="U1473" s="63">
        <f>IF($A1473="-","-",ROUND(VLOOKUP($A1473+ROUND(LEFT(U$1454,1)/24,5),'[1]ОАО "АТС"'!$A$57:$F$800,5,FALSE),2))</f>
        <v>73.59</v>
      </c>
      <c r="V1473" s="64"/>
      <c r="W1473" s="64"/>
      <c r="X1473" s="64"/>
      <c r="Y1473" s="64"/>
      <c r="Z1473" s="65"/>
      <c r="AA1473" s="63">
        <f>IF($A1473="-","-",ROUND(VLOOKUP($A1473+ROUND(LEFT(AA$1454,1)/24,5),'[1]ОАО "АТС"'!$A$57:$F$800,5,FALSE),2))</f>
        <v>104.72</v>
      </c>
      <c r="AB1473" s="64"/>
      <c r="AC1473" s="64"/>
      <c r="AD1473" s="64"/>
      <c r="AE1473" s="64"/>
      <c r="AF1473" s="65"/>
      <c r="AG1473" s="63">
        <f>IF($A1473="-","-",ROUND(VLOOKUP($A1473+ROUND(LEFT(AG$1454,1)/24,5),'[1]ОАО "АТС"'!$A$57:$F$800,5,FALSE),2))</f>
        <v>25.16</v>
      </c>
      <c r="AH1473" s="64"/>
      <c r="AI1473" s="64"/>
      <c r="AJ1473" s="64"/>
      <c r="AK1473" s="64"/>
      <c r="AL1473" s="65"/>
      <c r="AM1473" s="63">
        <f>IF($A1473="-","-",ROUND(VLOOKUP($A1473+ROUND(LEFT(AM$1454,1)/24,5),'[1]ОАО "АТС"'!$A$57:$F$800,5,FALSE),2))</f>
        <v>932.42</v>
      </c>
      <c r="AN1473" s="64"/>
      <c r="AO1473" s="64"/>
      <c r="AP1473" s="64"/>
      <c r="AQ1473" s="64"/>
      <c r="AR1473" s="65"/>
      <c r="AS1473" s="63">
        <f>IF($A1473="-","-",ROUND(VLOOKUP($A1473+ROUND(LEFT(AS$1454,1)/24,5),'[1]ОАО "АТС"'!$A$57:$F$800,5,FALSE),2))</f>
        <v>463.42</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28.96</v>
      </c>
      <c r="BL1473" s="64"/>
      <c r="BM1473" s="64"/>
      <c r="BN1473" s="64"/>
      <c r="BO1473" s="64"/>
      <c r="BP1473" s="65"/>
      <c r="BQ1473" s="63">
        <f>IF($A1473="-","-",ROUND(VLOOKUP($A1473+ROUND(LEFT(BQ$1454,2)/24,5),'[1]ОАО "АТС"'!$A$57:$F$800,5,FALSE),2))</f>
        <v>28.81</v>
      </c>
      <c r="BR1473" s="64"/>
      <c r="BS1473" s="64"/>
      <c r="BT1473" s="64"/>
      <c r="BU1473" s="64"/>
      <c r="BV1473" s="65"/>
      <c r="BW1473" s="63">
        <f>IF($A1473="-","-",ROUND(VLOOKUP($A1473+ROUND(LEFT(BW$1454,2)/24,5),'[1]ОАО "АТС"'!$A$57:$F$800,5,FALSE),2))</f>
        <v>24.34</v>
      </c>
      <c r="BX1473" s="64"/>
      <c r="BY1473" s="64"/>
      <c r="BZ1473" s="64"/>
      <c r="CA1473" s="64"/>
      <c r="CB1473" s="65"/>
      <c r="CC1473" s="63">
        <f>IF($A1473="-","-",ROUND(VLOOKUP($A1473+ROUND(LEFT(CC$1454,2)/24,5),'[1]ОАО "АТС"'!$A$57:$F$800,5,FALSE),2))</f>
        <v>0.17</v>
      </c>
      <c r="CD1473" s="64"/>
      <c r="CE1473" s="64"/>
      <c r="CF1473" s="64"/>
      <c r="CG1473" s="64"/>
      <c r="CH1473" s="65"/>
      <c r="CI1473" s="63">
        <f>IF($A1473="-","-",ROUND(VLOOKUP($A1473+ROUND(LEFT(CI$1454,2)/24,5),'[1]ОАО "АТС"'!$A$57:$F$800,5,FALSE),2))</f>
        <v>41.02</v>
      </c>
      <c r="CJ1473" s="64"/>
      <c r="CK1473" s="64"/>
      <c r="CL1473" s="64"/>
      <c r="CM1473" s="64"/>
      <c r="CN1473" s="65"/>
      <c r="CO1473" s="63">
        <f>IF($A1473="-","-",ROUND(VLOOKUP($A1473+ROUND(LEFT(CO$1454,2)/24,5),'[1]ОАО "АТС"'!$A$57:$F$800,5,FALSE),2))</f>
        <v>86.83</v>
      </c>
      <c r="CP1473" s="64"/>
      <c r="CQ1473" s="64"/>
      <c r="CR1473" s="64"/>
      <c r="CS1473" s="64"/>
      <c r="CT1473" s="65"/>
      <c r="CU1473" s="63">
        <f>IF($A1473="-","-",ROUND(VLOOKUP($A1473+ROUND(LEFT(CU$1454,2)/24,5),'[1]ОАО "АТС"'!$A$57:$F$800,5,FALSE),2))</f>
        <v>30.89</v>
      </c>
      <c r="CV1473" s="64"/>
      <c r="CW1473" s="64"/>
      <c r="CX1473" s="64"/>
      <c r="CY1473" s="64"/>
      <c r="CZ1473" s="65"/>
      <c r="DA1473" s="63">
        <f>IF($A1473="-","-",ROUND(VLOOKUP($A1473+ROUND(LEFT(DA$1454,2)/24,5),'[1]ОАО "АТС"'!$A$57:$F$800,5,FALSE),2))</f>
        <v>34.130000000000003</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0</v>
      </c>
      <c r="DT1473" s="64"/>
      <c r="DU1473" s="64"/>
      <c r="DV1473" s="64"/>
      <c r="DW1473" s="64"/>
      <c r="DX1473" s="65"/>
      <c r="DY1473" s="63">
        <f>IF($A1473="-","-",ROUND(VLOOKUP($A1473+ROUND(LEFT(DY$1454,2)/24,5),'[1]ОАО "АТС"'!$A$57:$F$800,5,FALSE),2))</f>
        <v>0</v>
      </c>
      <c r="DZ1473" s="64"/>
      <c r="EA1473" s="64"/>
      <c r="EB1473" s="64"/>
      <c r="EC1473" s="64"/>
      <c r="ED1473" s="65"/>
      <c r="EE1473" s="63">
        <f>IF($A1473="-","-",ROUND(VLOOKUP($A1473+ROUND(LEFT(EE$1454,2)/24,5),'[1]ОАО "АТС"'!$A$57:$F$800,5,FALSE),2))</f>
        <v>90.91</v>
      </c>
      <c r="EF1473" s="64"/>
      <c r="EG1473" s="64"/>
      <c r="EH1473" s="64"/>
      <c r="EI1473" s="64"/>
      <c r="EJ1473" s="65"/>
      <c r="EK1473" s="63">
        <f>IF($A1473="-","-",ROUND(VLOOKUP($A1473+ROUND(LEFT(EK$1454,2)/24,5),'[1]ОАО "АТС"'!$A$57:$F$800,5,FALSE),2))</f>
        <v>108.21</v>
      </c>
      <c r="EL1473" s="64"/>
      <c r="EM1473" s="64"/>
      <c r="EN1473" s="64"/>
      <c r="EO1473" s="64"/>
      <c r="EP1473" s="65"/>
      <c r="EQ1473" s="63">
        <f>IF($A1473="-","-",ROUND(VLOOKUP($A1473+ROUND(LEFT(EQ$1454,2)/24,5),'[1]ОАО "АТС"'!$A$57:$F$800,5,FALSE),2))</f>
        <v>266.07</v>
      </c>
      <c r="ER1473" s="64"/>
      <c r="ES1473" s="64"/>
      <c r="ET1473" s="64"/>
      <c r="EU1473" s="64"/>
      <c r="EV1473" s="65"/>
    </row>
    <row r="1474" spans="1:152" s="29" customFormat="1" ht="15.75" customHeight="1" x14ac:dyDescent="0.2">
      <c r="A1474" s="60">
        <f>$A$120</f>
        <v>45736</v>
      </c>
      <c r="B1474" s="61"/>
      <c r="C1474" s="61"/>
      <c r="D1474" s="61"/>
      <c r="E1474" s="61"/>
      <c r="F1474" s="61"/>
      <c r="G1474" s="61"/>
      <c r="H1474" s="62"/>
      <c r="I1474" s="63">
        <f>IF($A1474="-","-",ROUND(VLOOKUP($A1474+ROUND(LEFT(I$1454,1)/24,5),'[1]ОАО "АТС"'!$A$57:$F$800,5,FALSE),2))</f>
        <v>28.27</v>
      </c>
      <c r="J1474" s="64"/>
      <c r="K1474" s="64"/>
      <c r="L1474" s="64"/>
      <c r="M1474" s="64"/>
      <c r="N1474" s="65"/>
      <c r="O1474" s="63">
        <f>IF($A1474="-","-",ROUND(VLOOKUP($A1474+ROUND(LEFT(O$1454,1)/24,5),'[1]ОАО "АТС"'!$A$57:$F$800,5,FALSE),2))</f>
        <v>10.47</v>
      </c>
      <c r="P1474" s="64"/>
      <c r="Q1474" s="64"/>
      <c r="R1474" s="64"/>
      <c r="S1474" s="64"/>
      <c r="T1474" s="65"/>
      <c r="U1474" s="63">
        <f>IF($A1474="-","-",ROUND(VLOOKUP($A1474+ROUND(LEFT(U$1454,1)/24,5),'[1]ОАО "АТС"'!$A$57:$F$800,5,FALSE),2))</f>
        <v>493.78</v>
      </c>
      <c r="V1474" s="64"/>
      <c r="W1474" s="64"/>
      <c r="X1474" s="64"/>
      <c r="Y1474" s="64"/>
      <c r="Z1474" s="65"/>
      <c r="AA1474" s="63">
        <f>IF($A1474="-","-",ROUND(VLOOKUP($A1474+ROUND(LEFT(AA$1454,1)/24,5),'[1]ОАО "АТС"'!$A$57:$F$800,5,FALSE),2))</f>
        <v>441.18</v>
      </c>
      <c r="AB1474" s="64"/>
      <c r="AC1474" s="64"/>
      <c r="AD1474" s="64"/>
      <c r="AE1474" s="64"/>
      <c r="AF1474" s="65"/>
      <c r="AG1474" s="63">
        <f>IF($A1474="-","-",ROUND(VLOOKUP($A1474+ROUND(LEFT(AG$1454,1)/24,5),'[1]ОАО "АТС"'!$A$57:$F$800,5,FALSE),2))</f>
        <v>481.7</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0</v>
      </c>
      <c r="BX1474" s="64"/>
      <c r="BY1474" s="64"/>
      <c r="BZ1474" s="64"/>
      <c r="CA1474" s="64"/>
      <c r="CB1474" s="65"/>
      <c r="CC1474" s="63">
        <f>IF($A1474="-","-",ROUND(VLOOKUP($A1474+ROUND(LEFT(CC$1454,2)/24,5),'[1]ОАО "АТС"'!$A$57:$F$800,5,FALSE),2))</f>
        <v>0</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0</v>
      </c>
      <c r="DB1474" s="64"/>
      <c r="DC1474" s="64"/>
      <c r="DD1474" s="64"/>
      <c r="DE1474" s="64"/>
      <c r="DF1474" s="65"/>
      <c r="DG1474" s="63">
        <f>IF($A1474="-","-",ROUND(VLOOKUP($A1474+ROUND(LEFT(DG$1454,2)/24,5),'[1]ОАО "АТС"'!$A$57:$F$800,5,FALSE),2))</f>
        <v>0</v>
      </c>
      <c r="DH1474" s="64"/>
      <c r="DI1474" s="64"/>
      <c r="DJ1474" s="64"/>
      <c r="DK1474" s="64"/>
      <c r="DL1474" s="65"/>
      <c r="DM1474" s="63">
        <f>IF($A1474="-","-",ROUND(VLOOKUP($A1474+ROUND(LEFT(DM$1454,2)/24,5),'[1]ОАО "АТС"'!$A$57:$F$800,5,FALSE),2))</f>
        <v>0</v>
      </c>
      <c r="DN1474" s="64"/>
      <c r="DO1474" s="64"/>
      <c r="DP1474" s="64"/>
      <c r="DQ1474" s="64"/>
      <c r="DR1474" s="65"/>
      <c r="DS1474" s="63">
        <f>IF($A1474="-","-",ROUND(VLOOKUP($A1474+ROUND(LEFT(DS$1454,2)/24,5),'[1]ОАО "АТС"'!$A$57:$F$800,5,FALSE),2))</f>
        <v>0</v>
      </c>
      <c r="DT1474" s="64"/>
      <c r="DU1474" s="64"/>
      <c r="DV1474" s="64"/>
      <c r="DW1474" s="64"/>
      <c r="DX1474" s="65"/>
      <c r="DY1474" s="63">
        <f>IF($A1474="-","-",ROUND(VLOOKUP($A1474+ROUND(LEFT(DY$1454,2)/24,5),'[1]ОАО "АТС"'!$A$57:$F$800,5,FALSE),2))</f>
        <v>0</v>
      </c>
      <c r="DZ1474" s="64"/>
      <c r="EA1474" s="64"/>
      <c r="EB1474" s="64"/>
      <c r="EC1474" s="64"/>
      <c r="ED1474" s="65"/>
      <c r="EE1474" s="63">
        <f>IF($A1474="-","-",ROUND(VLOOKUP($A1474+ROUND(LEFT(EE$1454,2)/24,5),'[1]ОАО "АТС"'!$A$57:$F$800,5,FALSE),2))</f>
        <v>0</v>
      </c>
      <c r="EF1474" s="64"/>
      <c r="EG1474" s="64"/>
      <c r="EH1474" s="64"/>
      <c r="EI1474" s="64"/>
      <c r="EJ1474" s="65"/>
      <c r="EK1474" s="63">
        <f>IF($A1474="-","-",ROUND(VLOOKUP($A1474+ROUND(LEFT(EK$1454,2)/24,5),'[1]ОАО "АТС"'!$A$57:$F$800,5,FALSE),2))</f>
        <v>0</v>
      </c>
      <c r="EL1474" s="64"/>
      <c r="EM1474" s="64"/>
      <c r="EN1474" s="64"/>
      <c r="EO1474" s="64"/>
      <c r="EP1474" s="65"/>
      <c r="EQ1474" s="63">
        <f>IF($A1474="-","-",ROUND(VLOOKUP($A1474+ROUND(LEFT(EQ$1454,2)/24,5),'[1]ОАО "АТС"'!$A$57:$F$800,5,FALSE),2))</f>
        <v>0</v>
      </c>
      <c r="ER1474" s="64"/>
      <c r="ES1474" s="64"/>
      <c r="ET1474" s="64"/>
      <c r="EU1474" s="64"/>
      <c r="EV1474" s="65"/>
    </row>
    <row r="1475" spans="1:152" s="29" customFormat="1" ht="15.75" customHeight="1" x14ac:dyDescent="0.2">
      <c r="A1475" s="60">
        <f>$A$121</f>
        <v>45737</v>
      </c>
      <c r="B1475" s="61"/>
      <c r="C1475" s="61"/>
      <c r="D1475" s="61"/>
      <c r="E1475" s="61"/>
      <c r="F1475" s="61"/>
      <c r="G1475" s="61"/>
      <c r="H1475" s="62"/>
      <c r="I1475" s="63">
        <f>IF($A1475="-","-",ROUND(VLOOKUP($A1475+ROUND(LEFT(I$1454,1)/24,5),'[1]ОАО "АТС"'!$A$57:$F$800,5,FALSE),2))</f>
        <v>41.28</v>
      </c>
      <c r="J1475" s="64"/>
      <c r="K1475" s="64"/>
      <c r="L1475" s="64"/>
      <c r="M1475" s="64"/>
      <c r="N1475" s="65"/>
      <c r="O1475" s="63">
        <f>IF($A1475="-","-",ROUND(VLOOKUP($A1475+ROUND(LEFT(O$1454,1)/24,5),'[1]ОАО "АТС"'!$A$57:$F$800,5,FALSE),2))</f>
        <v>89.9</v>
      </c>
      <c r="P1475" s="64"/>
      <c r="Q1475" s="64"/>
      <c r="R1475" s="64"/>
      <c r="S1475" s="64"/>
      <c r="T1475" s="65"/>
      <c r="U1475" s="63">
        <f>IF($A1475="-","-",ROUND(VLOOKUP($A1475+ROUND(LEFT(U$1454,1)/24,5),'[1]ОАО "АТС"'!$A$57:$F$800,5,FALSE),2))</f>
        <v>97.3</v>
      </c>
      <c r="V1475" s="64"/>
      <c r="W1475" s="64"/>
      <c r="X1475" s="64"/>
      <c r="Y1475" s="64"/>
      <c r="Z1475" s="65"/>
      <c r="AA1475" s="63">
        <f>IF($A1475="-","-",ROUND(VLOOKUP($A1475+ROUND(LEFT(AA$1454,1)/24,5),'[1]ОАО "АТС"'!$A$57:$F$800,5,FALSE),2))</f>
        <v>0</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v>
      </c>
      <c r="BL1475" s="64"/>
      <c r="BM1475" s="64"/>
      <c r="BN1475" s="64"/>
      <c r="BO1475" s="64"/>
      <c r="BP1475" s="65"/>
      <c r="BQ1475" s="63">
        <f>IF($A1475="-","-",ROUND(VLOOKUP($A1475+ROUND(LEFT(BQ$1454,2)/24,5),'[1]ОАО "АТС"'!$A$57:$F$800,5,FALSE),2))</f>
        <v>0</v>
      </c>
      <c r="BR1475" s="64"/>
      <c r="BS1475" s="64"/>
      <c r="BT1475" s="64"/>
      <c r="BU1475" s="64"/>
      <c r="BV1475" s="65"/>
      <c r="BW1475" s="63">
        <f>IF($A1475="-","-",ROUND(VLOOKUP($A1475+ROUND(LEFT(BW$1454,2)/24,5),'[1]ОАО "АТС"'!$A$57:$F$800,5,FALSE),2))</f>
        <v>0</v>
      </c>
      <c r="BX1475" s="64"/>
      <c r="BY1475" s="64"/>
      <c r="BZ1475" s="64"/>
      <c r="CA1475" s="64"/>
      <c r="CB1475" s="65"/>
      <c r="CC1475" s="63">
        <f>IF($A1475="-","-",ROUND(VLOOKUP($A1475+ROUND(LEFT(CC$1454,2)/24,5),'[1]ОАО "АТС"'!$A$57:$F$800,5,FALSE),2))</f>
        <v>0</v>
      </c>
      <c r="CD1475" s="64"/>
      <c r="CE1475" s="64"/>
      <c r="CF1475" s="64"/>
      <c r="CG1475" s="64"/>
      <c r="CH1475" s="65"/>
      <c r="CI1475" s="63">
        <f>IF($A1475="-","-",ROUND(VLOOKUP($A1475+ROUND(LEFT(CI$1454,2)/24,5),'[1]ОАО "АТС"'!$A$57:$F$800,5,FALSE),2))</f>
        <v>0</v>
      </c>
      <c r="CJ1475" s="64"/>
      <c r="CK1475" s="64"/>
      <c r="CL1475" s="64"/>
      <c r="CM1475" s="64"/>
      <c r="CN1475" s="65"/>
      <c r="CO1475" s="63">
        <f>IF($A1475="-","-",ROUND(VLOOKUP($A1475+ROUND(LEFT(CO$1454,2)/24,5),'[1]ОАО "АТС"'!$A$57:$F$800,5,FALSE),2))</f>
        <v>0</v>
      </c>
      <c r="CP1475" s="64"/>
      <c r="CQ1475" s="64"/>
      <c r="CR1475" s="64"/>
      <c r="CS1475" s="64"/>
      <c r="CT1475" s="65"/>
      <c r="CU1475" s="63">
        <f>IF($A1475="-","-",ROUND(VLOOKUP($A1475+ROUND(LEFT(CU$1454,2)/24,5),'[1]ОАО "АТС"'!$A$57:$F$800,5,FALSE),2))</f>
        <v>0</v>
      </c>
      <c r="CV1475" s="64"/>
      <c r="CW1475" s="64"/>
      <c r="CX1475" s="64"/>
      <c r="CY1475" s="64"/>
      <c r="CZ1475" s="65"/>
      <c r="DA1475" s="63">
        <f>IF($A1475="-","-",ROUND(VLOOKUP($A1475+ROUND(LEFT(DA$1454,2)/24,5),'[1]ОАО "АТС"'!$A$57:$F$800,5,FALSE),2))</f>
        <v>0</v>
      </c>
      <c r="DB1475" s="64"/>
      <c r="DC1475" s="64"/>
      <c r="DD1475" s="64"/>
      <c r="DE1475" s="64"/>
      <c r="DF1475" s="65"/>
      <c r="DG1475" s="63">
        <f>IF($A1475="-","-",ROUND(VLOOKUP($A1475+ROUND(LEFT(DG$1454,2)/24,5),'[1]ОАО "АТС"'!$A$57:$F$800,5,FALSE),2))</f>
        <v>0</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0</v>
      </c>
      <c r="DT1475" s="64"/>
      <c r="DU1475" s="64"/>
      <c r="DV1475" s="64"/>
      <c r="DW1475" s="64"/>
      <c r="DX1475" s="65"/>
      <c r="DY1475" s="63">
        <f>IF($A1475="-","-",ROUND(VLOOKUP($A1475+ROUND(LEFT(DY$1454,2)/24,5),'[1]ОАО "АТС"'!$A$57:$F$800,5,FALSE),2))</f>
        <v>0</v>
      </c>
      <c r="DZ1475" s="64"/>
      <c r="EA1475" s="64"/>
      <c r="EB1475" s="64"/>
      <c r="EC1475" s="64"/>
      <c r="ED1475" s="65"/>
      <c r="EE1475" s="63">
        <f>IF($A1475="-","-",ROUND(VLOOKUP($A1475+ROUND(LEFT(EE$1454,2)/24,5),'[1]ОАО "АТС"'!$A$57:$F$800,5,FALSE),2))</f>
        <v>0</v>
      </c>
      <c r="EF1475" s="64"/>
      <c r="EG1475" s="64"/>
      <c r="EH1475" s="64"/>
      <c r="EI1475" s="64"/>
      <c r="EJ1475" s="65"/>
      <c r="EK1475" s="63">
        <f>IF($A1475="-","-",ROUND(VLOOKUP($A1475+ROUND(LEFT(EK$1454,2)/24,5),'[1]ОАО "АТС"'!$A$57:$F$800,5,FALSE),2))</f>
        <v>338.91</v>
      </c>
      <c r="EL1475" s="64"/>
      <c r="EM1475" s="64"/>
      <c r="EN1475" s="64"/>
      <c r="EO1475" s="64"/>
      <c r="EP1475" s="65"/>
      <c r="EQ1475" s="63">
        <f>IF($A1475="-","-",ROUND(VLOOKUP($A1475+ROUND(LEFT(EQ$1454,2)/24,5),'[1]ОАО "АТС"'!$A$57:$F$800,5,FALSE),2))</f>
        <v>43.53</v>
      </c>
      <c r="ER1475" s="64"/>
      <c r="ES1475" s="64"/>
      <c r="ET1475" s="64"/>
      <c r="EU1475" s="64"/>
      <c r="EV1475" s="65"/>
    </row>
    <row r="1476" spans="1:152" s="29" customFormat="1" ht="15.75" customHeight="1" x14ac:dyDescent="0.2">
      <c r="A1476" s="60">
        <f>$A$122</f>
        <v>45738</v>
      </c>
      <c r="B1476" s="61"/>
      <c r="C1476" s="61"/>
      <c r="D1476" s="61"/>
      <c r="E1476" s="61"/>
      <c r="F1476" s="61"/>
      <c r="G1476" s="61"/>
      <c r="H1476" s="62"/>
      <c r="I1476" s="63">
        <f>IF($A1476="-","-",ROUND(VLOOKUP($A1476+ROUND(LEFT(I$1454,1)/24,5),'[1]ОАО "АТС"'!$A$57:$F$800,5,FALSE),2))</f>
        <v>0</v>
      </c>
      <c r="J1476" s="64"/>
      <c r="K1476" s="64"/>
      <c r="L1476" s="64"/>
      <c r="M1476" s="64"/>
      <c r="N1476" s="65"/>
      <c r="O1476" s="63">
        <f>IF($A1476="-","-",ROUND(VLOOKUP($A1476+ROUND(LEFT(O$1454,1)/24,5),'[1]ОАО "АТС"'!$A$57:$F$800,5,FALSE),2))</f>
        <v>0</v>
      </c>
      <c r="P1476" s="64"/>
      <c r="Q1476" s="64"/>
      <c r="R1476" s="64"/>
      <c r="S1476" s="64"/>
      <c r="T1476" s="65"/>
      <c r="U1476" s="63">
        <f>IF($A1476="-","-",ROUND(VLOOKUP($A1476+ROUND(LEFT(U$1454,1)/24,5),'[1]ОАО "АТС"'!$A$57:$F$800,5,FALSE),2))</f>
        <v>0</v>
      </c>
      <c r="V1476" s="64"/>
      <c r="W1476" s="64"/>
      <c r="X1476" s="64"/>
      <c r="Y1476" s="64"/>
      <c r="Z1476" s="65"/>
      <c r="AA1476" s="63">
        <f>IF($A1476="-","-",ROUND(VLOOKUP($A1476+ROUND(LEFT(AA$1454,1)/24,5),'[1]ОАО "АТС"'!$A$57:$F$800,5,FALSE),2))</f>
        <v>0</v>
      </c>
      <c r="AB1476" s="64"/>
      <c r="AC1476" s="64"/>
      <c r="AD1476" s="64"/>
      <c r="AE1476" s="64"/>
      <c r="AF1476" s="65"/>
      <c r="AG1476" s="63">
        <f>IF($A1476="-","-",ROUND(VLOOKUP($A1476+ROUND(LEFT(AG$1454,1)/24,5),'[1]ОАО "АТС"'!$A$57:$F$800,5,FALSE),2))</f>
        <v>0</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0</v>
      </c>
      <c r="BX1476" s="64"/>
      <c r="BY1476" s="64"/>
      <c r="BZ1476" s="64"/>
      <c r="CA1476" s="64"/>
      <c r="CB1476" s="65"/>
      <c r="CC1476" s="63">
        <f>IF($A1476="-","-",ROUND(VLOOKUP($A1476+ROUND(LEFT(CC$1454,2)/24,5),'[1]ОАО "АТС"'!$A$57:$F$800,5,FALSE),2))</f>
        <v>0</v>
      </c>
      <c r="CD1476" s="64"/>
      <c r="CE1476" s="64"/>
      <c r="CF1476" s="64"/>
      <c r="CG1476" s="64"/>
      <c r="CH1476" s="65"/>
      <c r="CI1476" s="63">
        <f>IF($A1476="-","-",ROUND(VLOOKUP($A1476+ROUND(LEFT(CI$1454,2)/24,5),'[1]ОАО "АТС"'!$A$57:$F$800,5,FALSE),2))</f>
        <v>0</v>
      </c>
      <c r="CJ1476" s="64"/>
      <c r="CK1476" s="64"/>
      <c r="CL1476" s="64"/>
      <c r="CM1476" s="64"/>
      <c r="CN1476" s="65"/>
      <c r="CO1476" s="63">
        <f>IF($A1476="-","-",ROUND(VLOOKUP($A1476+ROUND(LEFT(CO$1454,2)/24,5),'[1]ОАО "АТС"'!$A$57:$F$800,5,FALSE),2))</f>
        <v>0</v>
      </c>
      <c r="CP1476" s="64"/>
      <c r="CQ1476" s="64"/>
      <c r="CR1476" s="64"/>
      <c r="CS1476" s="64"/>
      <c r="CT1476" s="65"/>
      <c r="CU1476" s="63">
        <f>IF($A1476="-","-",ROUND(VLOOKUP($A1476+ROUND(LEFT(CU$1454,2)/24,5),'[1]ОАО "АТС"'!$A$57:$F$800,5,FALSE),2))</f>
        <v>0</v>
      </c>
      <c r="CV1476" s="64"/>
      <c r="CW1476" s="64"/>
      <c r="CX1476" s="64"/>
      <c r="CY1476" s="64"/>
      <c r="CZ1476" s="65"/>
      <c r="DA1476" s="63">
        <f>IF($A1476="-","-",ROUND(VLOOKUP($A1476+ROUND(LEFT(DA$1454,2)/24,5),'[1]ОАО "АТС"'!$A$57:$F$800,5,FALSE),2))</f>
        <v>0</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0</v>
      </c>
      <c r="DZ1476" s="64"/>
      <c r="EA1476" s="64"/>
      <c r="EB1476" s="64"/>
      <c r="EC1476" s="64"/>
      <c r="ED1476" s="65"/>
      <c r="EE1476" s="63">
        <f>IF($A1476="-","-",ROUND(VLOOKUP($A1476+ROUND(LEFT(EE$1454,2)/24,5),'[1]ОАО "АТС"'!$A$57:$F$800,5,FALSE),2))</f>
        <v>0</v>
      </c>
      <c r="EF1476" s="64"/>
      <c r="EG1476" s="64"/>
      <c r="EH1476" s="64"/>
      <c r="EI1476" s="64"/>
      <c r="EJ1476" s="65"/>
      <c r="EK1476" s="63">
        <f>IF($A1476="-","-",ROUND(VLOOKUP($A1476+ROUND(LEFT(EK$1454,2)/24,5),'[1]ОАО "АТС"'!$A$57:$F$800,5,FALSE),2))</f>
        <v>0</v>
      </c>
      <c r="EL1476" s="64"/>
      <c r="EM1476" s="64"/>
      <c r="EN1476" s="64"/>
      <c r="EO1476" s="64"/>
      <c r="EP1476" s="65"/>
      <c r="EQ1476" s="63">
        <f>IF($A1476="-","-",ROUND(VLOOKUP($A1476+ROUND(LEFT(EQ$1454,2)/24,5),'[1]ОАО "АТС"'!$A$57:$F$800,5,FALSE),2))</f>
        <v>250.7</v>
      </c>
      <c r="ER1476" s="64"/>
      <c r="ES1476" s="64"/>
      <c r="ET1476" s="64"/>
      <c r="EU1476" s="64"/>
      <c r="EV1476" s="65"/>
    </row>
    <row r="1477" spans="1:152" s="29" customFormat="1" ht="15.75" customHeight="1" x14ac:dyDescent="0.2">
      <c r="A1477" s="60">
        <f>$A$123</f>
        <v>45739</v>
      </c>
      <c r="B1477" s="61"/>
      <c r="C1477" s="61"/>
      <c r="D1477" s="61"/>
      <c r="E1477" s="61"/>
      <c r="F1477" s="61"/>
      <c r="G1477" s="61"/>
      <c r="H1477" s="62"/>
      <c r="I1477" s="63">
        <f>IF($A1477="-","-",ROUND(VLOOKUP($A1477+ROUND(LEFT(I$1454,1)/24,5),'[1]ОАО "АТС"'!$A$57:$F$800,5,FALSE),2))</f>
        <v>0</v>
      </c>
      <c r="J1477" s="64"/>
      <c r="K1477" s="64"/>
      <c r="L1477" s="64"/>
      <c r="M1477" s="64"/>
      <c r="N1477" s="65"/>
      <c r="O1477" s="63">
        <f>IF($A1477="-","-",ROUND(VLOOKUP($A1477+ROUND(LEFT(O$1454,1)/24,5),'[1]ОАО "АТС"'!$A$57:$F$800,5,FALSE),2))</f>
        <v>0</v>
      </c>
      <c r="P1477" s="64"/>
      <c r="Q1477" s="64"/>
      <c r="R1477" s="64"/>
      <c r="S1477" s="64"/>
      <c r="T1477" s="65"/>
      <c r="U1477" s="63">
        <f>IF($A1477="-","-",ROUND(VLOOKUP($A1477+ROUND(LEFT(U$1454,1)/24,5),'[1]ОАО "АТС"'!$A$57:$F$800,5,FALSE),2))</f>
        <v>0</v>
      </c>
      <c r="V1477" s="64"/>
      <c r="W1477" s="64"/>
      <c r="X1477" s="64"/>
      <c r="Y1477" s="64"/>
      <c r="Z1477" s="65"/>
      <c r="AA1477" s="63">
        <f>IF($A1477="-","-",ROUND(VLOOKUP($A1477+ROUND(LEFT(AA$1454,1)/24,5),'[1]ОАО "АТС"'!$A$57:$F$800,5,FALSE),2))</f>
        <v>0</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0</v>
      </c>
      <c r="CD1477" s="64"/>
      <c r="CE1477" s="64"/>
      <c r="CF1477" s="64"/>
      <c r="CG1477" s="64"/>
      <c r="CH1477" s="65"/>
      <c r="CI1477" s="63">
        <f>IF($A1477="-","-",ROUND(VLOOKUP($A1477+ROUND(LEFT(CI$1454,2)/24,5),'[1]ОАО "АТС"'!$A$57:$F$800,5,FALSE),2))</f>
        <v>0</v>
      </c>
      <c r="CJ1477" s="64"/>
      <c r="CK1477" s="64"/>
      <c r="CL1477" s="64"/>
      <c r="CM1477" s="64"/>
      <c r="CN1477" s="65"/>
      <c r="CO1477" s="63">
        <f>IF($A1477="-","-",ROUND(VLOOKUP($A1477+ROUND(LEFT(CO$1454,2)/24,5),'[1]ОАО "АТС"'!$A$57:$F$800,5,FALSE),2))</f>
        <v>0</v>
      </c>
      <c r="CP1477" s="64"/>
      <c r="CQ1477" s="64"/>
      <c r="CR1477" s="64"/>
      <c r="CS1477" s="64"/>
      <c r="CT1477" s="65"/>
      <c r="CU1477" s="63">
        <f>IF($A1477="-","-",ROUND(VLOOKUP($A1477+ROUND(LEFT(CU$1454,2)/24,5),'[1]ОАО "АТС"'!$A$57:$F$800,5,FALSE),2))</f>
        <v>0</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0</v>
      </c>
      <c r="DT1477" s="64"/>
      <c r="DU1477" s="64"/>
      <c r="DV1477" s="64"/>
      <c r="DW1477" s="64"/>
      <c r="DX1477" s="65"/>
      <c r="DY1477" s="63">
        <f>IF($A1477="-","-",ROUND(VLOOKUP($A1477+ROUND(LEFT(DY$1454,2)/24,5),'[1]ОАО "АТС"'!$A$57:$F$800,5,FALSE),2))</f>
        <v>0</v>
      </c>
      <c r="DZ1477" s="64"/>
      <c r="EA1477" s="64"/>
      <c r="EB1477" s="64"/>
      <c r="EC1477" s="64"/>
      <c r="ED1477" s="65"/>
      <c r="EE1477" s="63">
        <f>IF($A1477="-","-",ROUND(VLOOKUP($A1477+ROUND(LEFT(EE$1454,2)/24,5),'[1]ОАО "АТС"'!$A$57:$F$800,5,FALSE),2))</f>
        <v>22.39</v>
      </c>
      <c r="EF1477" s="64"/>
      <c r="EG1477" s="64"/>
      <c r="EH1477" s="64"/>
      <c r="EI1477" s="64"/>
      <c r="EJ1477" s="65"/>
      <c r="EK1477" s="63">
        <f>IF($A1477="-","-",ROUND(VLOOKUP($A1477+ROUND(LEFT(EK$1454,2)/24,5),'[1]ОАО "АТС"'!$A$57:$F$800,5,FALSE),2))</f>
        <v>145.79</v>
      </c>
      <c r="EL1477" s="64"/>
      <c r="EM1477" s="64"/>
      <c r="EN1477" s="64"/>
      <c r="EO1477" s="64"/>
      <c r="EP1477" s="65"/>
      <c r="EQ1477" s="63">
        <f>IF($A1477="-","-",ROUND(VLOOKUP($A1477+ROUND(LEFT(EQ$1454,2)/24,5),'[1]ОАО "АТС"'!$A$57:$F$800,5,FALSE),2))</f>
        <v>530.59</v>
      </c>
      <c r="ER1477" s="64"/>
      <c r="ES1477" s="64"/>
      <c r="ET1477" s="64"/>
      <c r="EU1477" s="64"/>
      <c r="EV1477" s="65"/>
    </row>
    <row r="1478" spans="1:152" s="29" customFormat="1" ht="15.75" customHeight="1" x14ac:dyDescent="0.2">
      <c r="A1478" s="60">
        <f>$A$124</f>
        <v>45740</v>
      </c>
      <c r="B1478" s="61"/>
      <c r="C1478" s="61"/>
      <c r="D1478" s="61"/>
      <c r="E1478" s="61"/>
      <c r="F1478" s="61"/>
      <c r="G1478" s="61"/>
      <c r="H1478" s="62"/>
      <c r="I1478" s="63">
        <f>IF($A1478="-","-",ROUND(VLOOKUP($A1478+ROUND(LEFT(I$1454,1)/24,5),'[1]ОАО "АТС"'!$A$57:$F$800,5,FALSE),2))</f>
        <v>0</v>
      </c>
      <c r="J1478" s="64"/>
      <c r="K1478" s="64"/>
      <c r="L1478" s="64"/>
      <c r="M1478" s="64"/>
      <c r="N1478" s="65"/>
      <c r="O1478" s="63">
        <f>IF($A1478="-","-",ROUND(VLOOKUP($A1478+ROUND(LEFT(O$1454,1)/24,5),'[1]ОАО "АТС"'!$A$57:$F$800,5,FALSE),2))</f>
        <v>0</v>
      </c>
      <c r="P1478" s="64"/>
      <c r="Q1478" s="64"/>
      <c r="R1478" s="64"/>
      <c r="S1478" s="64"/>
      <c r="T1478" s="65"/>
      <c r="U1478" s="63">
        <f>IF($A1478="-","-",ROUND(VLOOKUP($A1478+ROUND(LEFT(U$1454,1)/24,5),'[1]ОАО "АТС"'!$A$57:$F$800,5,FALSE),2))</f>
        <v>0</v>
      </c>
      <c r="V1478" s="64"/>
      <c r="W1478" s="64"/>
      <c r="X1478" s="64"/>
      <c r="Y1478" s="64"/>
      <c r="Z1478" s="65"/>
      <c r="AA1478" s="63">
        <f>IF($A1478="-","-",ROUND(VLOOKUP($A1478+ROUND(LEFT(AA$1454,1)/24,5),'[1]ОАО "АТС"'!$A$57:$F$800,5,FALSE),2))</f>
        <v>0</v>
      </c>
      <c r="AB1478" s="64"/>
      <c r="AC1478" s="64"/>
      <c r="AD1478" s="64"/>
      <c r="AE1478" s="64"/>
      <c r="AF1478" s="65"/>
      <c r="AG1478" s="63">
        <f>IF($A1478="-","-",ROUND(VLOOKUP($A1478+ROUND(LEFT(AG$1454,1)/24,5),'[1]ОАО "АТС"'!$A$57:$F$800,5,FALSE),2))</f>
        <v>0</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145.71</v>
      </c>
      <c r="CP1478" s="64"/>
      <c r="CQ1478" s="64"/>
      <c r="CR1478" s="64"/>
      <c r="CS1478" s="64"/>
      <c r="CT1478" s="65"/>
      <c r="CU1478" s="63">
        <f>IF($A1478="-","-",ROUND(VLOOKUP($A1478+ROUND(LEFT(CU$1454,2)/24,5),'[1]ОАО "АТС"'!$A$57:$F$800,5,FALSE),2))</f>
        <v>254.1</v>
      </c>
      <c r="CV1478" s="64"/>
      <c r="CW1478" s="64"/>
      <c r="CX1478" s="64"/>
      <c r="CY1478" s="64"/>
      <c r="CZ1478" s="65"/>
      <c r="DA1478" s="63">
        <f>IF($A1478="-","-",ROUND(VLOOKUP($A1478+ROUND(LEFT(DA$1454,2)/24,5),'[1]ОАО "АТС"'!$A$57:$F$800,5,FALSE),2))</f>
        <v>333.59</v>
      </c>
      <c r="DB1478" s="64"/>
      <c r="DC1478" s="64"/>
      <c r="DD1478" s="64"/>
      <c r="DE1478" s="64"/>
      <c r="DF1478" s="65"/>
      <c r="DG1478" s="63">
        <f>IF($A1478="-","-",ROUND(VLOOKUP($A1478+ROUND(LEFT(DG$1454,2)/24,5),'[1]ОАО "АТС"'!$A$57:$F$800,5,FALSE),2))</f>
        <v>51.21</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107.48</v>
      </c>
      <c r="DT1478" s="64"/>
      <c r="DU1478" s="64"/>
      <c r="DV1478" s="64"/>
      <c r="DW1478" s="64"/>
      <c r="DX1478" s="65"/>
      <c r="DY1478" s="63">
        <f>IF($A1478="-","-",ROUND(VLOOKUP($A1478+ROUND(LEFT(DY$1454,2)/24,5),'[1]ОАО "АТС"'!$A$57:$F$800,5,FALSE),2))</f>
        <v>201.19</v>
      </c>
      <c r="DZ1478" s="64"/>
      <c r="EA1478" s="64"/>
      <c r="EB1478" s="64"/>
      <c r="EC1478" s="64"/>
      <c r="ED1478" s="65"/>
      <c r="EE1478" s="63">
        <f>IF($A1478="-","-",ROUND(VLOOKUP($A1478+ROUND(LEFT(EE$1454,2)/24,5),'[1]ОАО "АТС"'!$A$57:$F$800,5,FALSE),2))</f>
        <v>432.48</v>
      </c>
      <c r="EF1478" s="64"/>
      <c r="EG1478" s="64"/>
      <c r="EH1478" s="64"/>
      <c r="EI1478" s="64"/>
      <c r="EJ1478" s="65"/>
      <c r="EK1478" s="63">
        <f>IF($A1478="-","-",ROUND(VLOOKUP($A1478+ROUND(LEFT(EK$1454,2)/24,5),'[1]ОАО "АТС"'!$A$57:$F$800,5,FALSE),2))</f>
        <v>714.66</v>
      </c>
      <c r="EL1478" s="64"/>
      <c r="EM1478" s="64"/>
      <c r="EN1478" s="64"/>
      <c r="EO1478" s="64"/>
      <c r="EP1478" s="65"/>
      <c r="EQ1478" s="63">
        <f>IF($A1478="-","-",ROUND(VLOOKUP($A1478+ROUND(LEFT(EQ$1454,2)/24,5),'[1]ОАО "АТС"'!$A$57:$F$800,5,FALSE),2))</f>
        <v>1799.97</v>
      </c>
      <c r="ER1478" s="64"/>
      <c r="ES1478" s="64"/>
      <c r="ET1478" s="64"/>
      <c r="EU1478" s="64"/>
      <c r="EV1478" s="65"/>
    </row>
    <row r="1479" spans="1:152" s="29" customFormat="1" ht="15.75" customHeight="1" x14ac:dyDescent="0.2">
      <c r="A1479" s="60">
        <f>$A$125</f>
        <v>45741</v>
      </c>
      <c r="B1479" s="61"/>
      <c r="C1479" s="61"/>
      <c r="D1479" s="61"/>
      <c r="E1479" s="61"/>
      <c r="F1479" s="61"/>
      <c r="G1479" s="61"/>
      <c r="H1479" s="62"/>
      <c r="I1479" s="63">
        <f>IF($A1479="-","-",ROUND(VLOOKUP($A1479+ROUND(LEFT(I$1454,1)/24,5),'[1]ОАО "АТС"'!$A$57:$F$800,5,FALSE),2))</f>
        <v>202.82</v>
      </c>
      <c r="J1479" s="64"/>
      <c r="K1479" s="64"/>
      <c r="L1479" s="64"/>
      <c r="M1479" s="64"/>
      <c r="N1479" s="65"/>
      <c r="O1479" s="63">
        <f>IF($A1479="-","-",ROUND(VLOOKUP($A1479+ROUND(LEFT(O$1454,1)/24,5),'[1]ОАО "АТС"'!$A$57:$F$800,5,FALSE),2))</f>
        <v>34.46</v>
      </c>
      <c r="P1479" s="64"/>
      <c r="Q1479" s="64"/>
      <c r="R1479" s="64"/>
      <c r="S1479" s="64"/>
      <c r="T1479" s="65"/>
      <c r="U1479" s="63">
        <f>IF($A1479="-","-",ROUND(VLOOKUP($A1479+ROUND(LEFT(U$1454,1)/24,5),'[1]ОАО "АТС"'!$A$57:$F$800,5,FALSE),2))</f>
        <v>167.85</v>
      </c>
      <c r="V1479" s="64"/>
      <c r="W1479" s="64"/>
      <c r="X1479" s="64"/>
      <c r="Y1479" s="64"/>
      <c r="Z1479" s="65"/>
      <c r="AA1479" s="63">
        <f>IF($A1479="-","-",ROUND(VLOOKUP($A1479+ROUND(LEFT(AA$1454,1)/24,5),'[1]ОАО "АТС"'!$A$57:$F$800,5,FALSE),2))</f>
        <v>80.45</v>
      </c>
      <c r="AB1479" s="64"/>
      <c r="AC1479" s="64"/>
      <c r="AD1479" s="64"/>
      <c r="AE1479" s="64"/>
      <c r="AF1479" s="65"/>
      <c r="AG1479" s="63">
        <f>IF($A1479="-","-",ROUND(VLOOKUP($A1479+ROUND(LEFT(AG$1454,1)/24,5),'[1]ОАО "АТС"'!$A$57:$F$800,5,FALSE),2))</f>
        <v>96.66</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0</v>
      </c>
      <c r="BR1479" s="64"/>
      <c r="BS1479" s="64"/>
      <c r="BT1479" s="64"/>
      <c r="BU1479" s="64"/>
      <c r="BV1479" s="65"/>
      <c r="BW1479" s="63">
        <f>IF($A1479="-","-",ROUND(VLOOKUP($A1479+ROUND(LEFT(BW$1454,2)/24,5),'[1]ОАО "АТС"'!$A$57:$F$800,5,FALSE),2))</f>
        <v>3.67</v>
      </c>
      <c r="BX1479" s="64"/>
      <c r="BY1479" s="64"/>
      <c r="BZ1479" s="64"/>
      <c r="CA1479" s="64"/>
      <c r="CB1479" s="65"/>
      <c r="CC1479" s="63">
        <f>IF($A1479="-","-",ROUND(VLOOKUP($A1479+ROUND(LEFT(CC$1454,2)/24,5),'[1]ОАО "АТС"'!$A$57:$F$800,5,FALSE),2))</f>
        <v>23.25</v>
      </c>
      <c r="CD1479" s="64"/>
      <c r="CE1479" s="64"/>
      <c r="CF1479" s="64"/>
      <c r="CG1479" s="64"/>
      <c r="CH1479" s="65"/>
      <c r="CI1479" s="63">
        <f>IF($A1479="-","-",ROUND(VLOOKUP($A1479+ROUND(LEFT(CI$1454,2)/24,5),'[1]ОАО "АТС"'!$A$57:$F$800,5,FALSE),2))</f>
        <v>10.18</v>
      </c>
      <c r="CJ1479" s="64"/>
      <c r="CK1479" s="64"/>
      <c r="CL1479" s="64"/>
      <c r="CM1479" s="64"/>
      <c r="CN1479" s="65"/>
      <c r="CO1479" s="63">
        <f>IF($A1479="-","-",ROUND(VLOOKUP($A1479+ROUND(LEFT(CO$1454,2)/24,5),'[1]ОАО "АТС"'!$A$57:$F$800,5,FALSE),2))</f>
        <v>0</v>
      </c>
      <c r="CP1479" s="64"/>
      <c r="CQ1479" s="64"/>
      <c r="CR1479" s="64"/>
      <c r="CS1479" s="64"/>
      <c r="CT1479" s="65"/>
      <c r="CU1479" s="63">
        <f>IF($A1479="-","-",ROUND(VLOOKUP($A1479+ROUND(LEFT(CU$1454,2)/24,5),'[1]ОАО "АТС"'!$A$57:$F$800,5,FALSE),2))</f>
        <v>0</v>
      </c>
      <c r="CV1479" s="64"/>
      <c r="CW1479" s="64"/>
      <c r="CX1479" s="64"/>
      <c r="CY1479" s="64"/>
      <c r="CZ1479" s="65"/>
      <c r="DA1479" s="63">
        <f>IF($A1479="-","-",ROUND(VLOOKUP($A1479+ROUND(LEFT(DA$1454,2)/24,5),'[1]ОАО "АТС"'!$A$57:$F$800,5,FALSE),2))</f>
        <v>0</v>
      </c>
      <c r="DB1479" s="64"/>
      <c r="DC1479" s="64"/>
      <c r="DD1479" s="64"/>
      <c r="DE1479" s="64"/>
      <c r="DF1479" s="65"/>
      <c r="DG1479" s="63">
        <f>IF($A1479="-","-",ROUND(VLOOKUP($A1479+ROUND(LEFT(DG$1454,2)/24,5),'[1]ОАО "АТС"'!$A$57:$F$800,5,FALSE),2))</f>
        <v>4.78</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0</v>
      </c>
      <c r="DZ1479" s="64"/>
      <c r="EA1479" s="64"/>
      <c r="EB1479" s="64"/>
      <c r="EC1479" s="64"/>
      <c r="ED1479" s="65"/>
      <c r="EE1479" s="63">
        <f>IF($A1479="-","-",ROUND(VLOOKUP($A1479+ROUND(LEFT(EE$1454,2)/24,5),'[1]ОАО "АТС"'!$A$57:$F$800,5,FALSE),2))</f>
        <v>151.27000000000001</v>
      </c>
      <c r="EF1479" s="64"/>
      <c r="EG1479" s="64"/>
      <c r="EH1479" s="64"/>
      <c r="EI1479" s="64"/>
      <c r="EJ1479" s="65"/>
      <c r="EK1479" s="63">
        <f>IF($A1479="-","-",ROUND(VLOOKUP($A1479+ROUND(LEFT(EK$1454,2)/24,5),'[1]ОАО "АТС"'!$A$57:$F$800,5,FALSE),2))</f>
        <v>477.45</v>
      </c>
      <c r="EL1479" s="64"/>
      <c r="EM1479" s="64"/>
      <c r="EN1479" s="64"/>
      <c r="EO1479" s="64"/>
      <c r="EP1479" s="65"/>
      <c r="EQ1479" s="63">
        <f>IF($A1479="-","-",ROUND(VLOOKUP($A1479+ROUND(LEFT(EQ$1454,2)/24,5),'[1]ОАО "АТС"'!$A$57:$F$800,5,FALSE),2))</f>
        <v>358.29</v>
      </c>
      <c r="ER1479" s="64"/>
      <c r="ES1479" s="64"/>
      <c r="ET1479" s="64"/>
      <c r="EU1479" s="64"/>
      <c r="EV1479" s="65"/>
    </row>
    <row r="1480" spans="1:152" s="29" customFormat="1" ht="15.75" customHeight="1" x14ac:dyDescent="0.2">
      <c r="A1480" s="60">
        <f>$A$126</f>
        <v>45742</v>
      </c>
      <c r="B1480" s="61"/>
      <c r="C1480" s="61"/>
      <c r="D1480" s="61"/>
      <c r="E1480" s="61"/>
      <c r="F1480" s="61"/>
      <c r="G1480" s="61"/>
      <c r="H1480" s="62"/>
      <c r="I1480" s="63">
        <f>IF($A1480="-","-",ROUND(VLOOKUP($A1480+ROUND(LEFT(I$1454,1)/24,5),'[1]ОАО "АТС"'!$A$57:$F$800,5,FALSE),2))</f>
        <v>154.53</v>
      </c>
      <c r="J1480" s="64"/>
      <c r="K1480" s="64"/>
      <c r="L1480" s="64"/>
      <c r="M1480" s="64"/>
      <c r="N1480" s="65"/>
      <c r="O1480" s="63">
        <f>IF($A1480="-","-",ROUND(VLOOKUP($A1480+ROUND(LEFT(O$1454,1)/24,5),'[1]ОАО "АТС"'!$A$57:$F$800,5,FALSE),2))</f>
        <v>0</v>
      </c>
      <c r="P1480" s="64"/>
      <c r="Q1480" s="64"/>
      <c r="R1480" s="64"/>
      <c r="S1480" s="64"/>
      <c r="T1480" s="65"/>
      <c r="U1480" s="63">
        <f>IF($A1480="-","-",ROUND(VLOOKUP($A1480+ROUND(LEFT(U$1454,1)/24,5),'[1]ОАО "АТС"'!$A$57:$F$800,5,FALSE),2))</f>
        <v>0</v>
      </c>
      <c r="V1480" s="64"/>
      <c r="W1480" s="64"/>
      <c r="X1480" s="64"/>
      <c r="Y1480" s="64"/>
      <c r="Z1480" s="65"/>
      <c r="AA1480" s="63">
        <f>IF($A1480="-","-",ROUND(VLOOKUP($A1480+ROUND(LEFT(AA$1454,1)/24,5),'[1]ОАО "АТС"'!$A$57:$F$800,5,FALSE),2))</f>
        <v>0</v>
      </c>
      <c r="AB1480" s="64"/>
      <c r="AC1480" s="64"/>
      <c r="AD1480" s="64"/>
      <c r="AE1480" s="64"/>
      <c r="AF1480" s="65"/>
      <c r="AG1480" s="63">
        <f>IF($A1480="-","-",ROUND(VLOOKUP($A1480+ROUND(LEFT(AG$1454,1)/24,5),'[1]ОАО "АТС"'!$A$57:$F$800,5,FALSE),2))</f>
        <v>0</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0</v>
      </c>
      <c r="BL1480" s="64"/>
      <c r="BM1480" s="64"/>
      <c r="BN1480" s="64"/>
      <c r="BO1480" s="64"/>
      <c r="BP1480" s="65"/>
      <c r="BQ1480" s="63">
        <f>IF($A1480="-","-",ROUND(VLOOKUP($A1480+ROUND(LEFT(BQ$1454,2)/24,5),'[1]ОАО "АТС"'!$A$57:$F$800,5,FALSE),2))</f>
        <v>0</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0</v>
      </c>
      <c r="DT1480" s="64"/>
      <c r="DU1480" s="64"/>
      <c r="DV1480" s="64"/>
      <c r="DW1480" s="64"/>
      <c r="DX1480" s="65"/>
      <c r="DY1480" s="63">
        <f>IF($A1480="-","-",ROUND(VLOOKUP($A1480+ROUND(LEFT(DY$1454,2)/24,5),'[1]ОАО "АТС"'!$A$57:$F$800,5,FALSE),2))</f>
        <v>0</v>
      </c>
      <c r="DZ1480" s="64"/>
      <c r="EA1480" s="64"/>
      <c r="EB1480" s="64"/>
      <c r="EC1480" s="64"/>
      <c r="ED1480" s="65"/>
      <c r="EE1480" s="63">
        <f>IF($A1480="-","-",ROUND(VLOOKUP($A1480+ROUND(LEFT(EE$1454,2)/24,5),'[1]ОАО "АТС"'!$A$57:$F$800,5,FALSE),2))</f>
        <v>0</v>
      </c>
      <c r="EF1480" s="64"/>
      <c r="EG1480" s="64"/>
      <c r="EH1480" s="64"/>
      <c r="EI1480" s="64"/>
      <c r="EJ1480" s="65"/>
      <c r="EK1480" s="63">
        <f>IF($A1480="-","-",ROUND(VLOOKUP($A1480+ROUND(LEFT(EK$1454,2)/24,5),'[1]ОАО "АТС"'!$A$57:$F$800,5,FALSE),2))</f>
        <v>0</v>
      </c>
      <c r="EL1480" s="64"/>
      <c r="EM1480" s="64"/>
      <c r="EN1480" s="64"/>
      <c r="EO1480" s="64"/>
      <c r="EP1480" s="65"/>
      <c r="EQ1480" s="63">
        <f>IF($A1480="-","-",ROUND(VLOOKUP($A1480+ROUND(LEFT(EQ$1454,2)/24,5),'[1]ОАО "АТС"'!$A$57:$F$800,5,FALSE),2))</f>
        <v>414.44</v>
      </c>
      <c r="ER1480" s="64"/>
      <c r="ES1480" s="64"/>
      <c r="ET1480" s="64"/>
      <c r="EU1480" s="64"/>
      <c r="EV1480" s="65"/>
    </row>
    <row r="1481" spans="1:152" s="29" customFormat="1" ht="15.75" customHeight="1" x14ac:dyDescent="0.2">
      <c r="A1481" s="60">
        <f>$A$127</f>
        <v>45743</v>
      </c>
      <c r="B1481" s="61"/>
      <c r="C1481" s="61"/>
      <c r="D1481" s="61"/>
      <c r="E1481" s="61"/>
      <c r="F1481" s="61"/>
      <c r="G1481" s="61"/>
      <c r="H1481" s="62"/>
      <c r="I1481" s="63">
        <f>IF($A1481="-","-",ROUND(VLOOKUP($A1481+ROUND(LEFT(I$1454,1)/24,5),'[1]ОАО "АТС"'!$A$57:$F$800,5,FALSE),2))</f>
        <v>0</v>
      </c>
      <c r="J1481" s="64"/>
      <c r="K1481" s="64"/>
      <c r="L1481" s="64"/>
      <c r="M1481" s="64"/>
      <c r="N1481" s="65"/>
      <c r="O1481" s="63">
        <f>IF($A1481="-","-",ROUND(VLOOKUP($A1481+ROUND(LEFT(O$1454,1)/24,5),'[1]ОАО "АТС"'!$A$57:$F$800,5,FALSE),2))</f>
        <v>0</v>
      </c>
      <c r="P1481" s="64"/>
      <c r="Q1481" s="64"/>
      <c r="R1481" s="64"/>
      <c r="S1481" s="64"/>
      <c r="T1481" s="65"/>
      <c r="U1481" s="63">
        <f>IF($A1481="-","-",ROUND(VLOOKUP($A1481+ROUND(LEFT(U$1454,1)/24,5),'[1]ОАО "АТС"'!$A$57:$F$800,5,FALSE),2))</f>
        <v>0</v>
      </c>
      <c r="V1481" s="64"/>
      <c r="W1481" s="64"/>
      <c r="X1481" s="64"/>
      <c r="Y1481" s="64"/>
      <c r="Z1481" s="65"/>
      <c r="AA1481" s="63">
        <f>IF($A1481="-","-",ROUND(VLOOKUP($A1481+ROUND(LEFT(AA$1454,1)/24,5),'[1]ОАО "АТС"'!$A$57:$F$800,5,FALSE),2))</f>
        <v>0</v>
      </c>
      <c r="AB1481" s="64"/>
      <c r="AC1481" s="64"/>
      <c r="AD1481" s="64"/>
      <c r="AE1481" s="64"/>
      <c r="AF1481" s="65"/>
      <c r="AG1481" s="63">
        <f>IF($A1481="-","-",ROUND(VLOOKUP($A1481+ROUND(LEFT(AG$1454,1)/24,5),'[1]ОАО "АТС"'!$A$57:$F$800,5,FALSE),2))</f>
        <v>0</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0</v>
      </c>
      <c r="BL1481" s="64"/>
      <c r="BM1481" s="64"/>
      <c r="BN1481" s="64"/>
      <c r="BO1481" s="64"/>
      <c r="BP1481" s="65"/>
      <c r="BQ1481" s="63">
        <f>IF($A1481="-","-",ROUND(VLOOKUP($A1481+ROUND(LEFT(BQ$1454,2)/24,5),'[1]ОАО "АТС"'!$A$57:$F$800,5,FALSE),2))</f>
        <v>0</v>
      </c>
      <c r="BR1481" s="64"/>
      <c r="BS1481" s="64"/>
      <c r="BT1481" s="64"/>
      <c r="BU1481" s="64"/>
      <c r="BV1481" s="65"/>
      <c r="BW1481" s="63">
        <f>IF($A1481="-","-",ROUND(VLOOKUP($A1481+ROUND(LEFT(BW$1454,2)/24,5),'[1]ОАО "АТС"'!$A$57:$F$800,5,FALSE),2))</f>
        <v>0</v>
      </c>
      <c r="BX1481" s="64"/>
      <c r="BY1481" s="64"/>
      <c r="BZ1481" s="64"/>
      <c r="CA1481" s="64"/>
      <c r="CB1481" s="65"/>
      <c r="CC1481" s="63">
        <f>IF($A1481="-","-",ROUND(VLOOKUP($A1481+ROUND(LEFT(CC$1454,2)/24,5),'[1]ОАО "АТС"'!$A$57:$F$800,5,FALSE),2))</f>
        <v>0</v>
      </c>
      <c r="CD1481" s="64"/>
      <c r="CE1481" s="64"/>
      <c r="CF1481" s="64"/>
      <c r="CG1481" s="64"/>
      <c r="CH1481" s="65"/>
      <c r="CI1481" s="63">
        <f>IF($A1481="-","-",ROUND(VLOOKUP($A1481+ROUND(LEFT(CI$1454,2)/24,5),'[1]ОАО "АТС"'!$A$57:$F$800,5,FALSE),2))</f>
        <v>0</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0</v>
      </c>
      <c r="DH1481" s="64"/>
      <c r="DI1481" s="64"/>
      <c r="DJ1481" s="64"/>
      <c r="DK1481" s="64"/>
      <c r="DL1481" s="65"/>
      <c r="DM1481" s="63">
        <f>IF($A1481="-","-",ROUND(VLOOKUP($A1481+ROUND(LEFT(DM$1454,2)/24,5),'[1]ОАО "АТС"'!$A$57:$F$800,5,FALSE),2))</f>
        <v>21.82</v>
      </c>
      <c r="DN1481" s="64"/>
      <c r="DO1481" s="64"/>
      <c r="DP1481" s="64"/>
      <c r="DQ1481" s="64"/>
      <c r="DR1481" s="65"/>
      <c r="DS1481" s="63">
        <f>IF($A1481="-","-",ROUND(VLOOKUP($A1481+ROUND(LEFT(DS$1454,2)/24,5),'[1]ОАО "АТС"'!$A$57:$F$800,5,FALSE),2))</f>
        <v>0</v>
      </c>
      <c r="DT1481" s="64"/>
      <c r="DU1481" s="64"/>
      <c r="DV1481" s="64"/>
      <c r="DW1481" s="64"/>
      <c r="DX1481" s="65"/>
      <c r="DY1481" s="63">
        <f>IF($A1481="-","-",ROUND(VLOOKUP($A1481+ROUND(LEFT(DY$1454,2)/24,5),'[1]ОАО "АТС"'!$A$57:$F$800,5,FALSE),2))</f>
        <v>56.62</v>
      </c>
      <c r="DZ1481" s="64"/>
      <c r="EA1481" s="64"/>
      <c r="EB1481" s="64"/>
      <c r="EC1481" s="64"/>
      <c r="ED1481" s="65"/>
      <c r="EE1481" s="63">
        <f>IF($A1481="-","-",ROUND(VLOOKUP($A1481+ROUND(LEFT(EE$1454,2)/24,5),'[1]ОАО "АТС"'!$A$57:$F$800,5,FALSE),2))</f>
        <v>0</v>
      </c>
      <c r="EF1481" s="64"/>
      <c r="EG1481" s="64"/>
      <c r="EH1481" s="64"/>
      <c r="EI1481" s="64"/>
      <c r="EJ1481" s="65"/>
      <c r="EK1481" s="63">
        <f>IF($A1481="-","-",ROUND(VLOOKUP($A1481+ROUND(LEFT(EK$1454,2)/24,5),'[1]ОАО "АТС"'!$A$57:$F$800,5,FALSE),2))</f>
        <v>207.08</v>
      </c>
      <c r="EL1481" s="64"/>
      <c r="EM1481" s="64"/>
      <c r="EN1481" s="64"/>
      <c r="EO1481" s="64"/>
      <c r="EP1481" s="65"/>
      <c r="EQ1481" s="63">
        <f>IF($A1481="-","-",ROUND(VLOOKUP($A1481+ROUND(LEFT(EQ$1454,2)/24,5),'[1]ОАО "АТС"'!$A$57:$F$800,5,FALSE),2))</f>
        <v>0</v>
      </c>
      <c r="ER1481" s="64"/>
      <c r="ES1481" s="64"/>
      <c r="ET1481" s="64"/>
      <c r="EU1481" s="64"/>
      <c r="EV1481" s="65"/>
    </row>
    <row r="1482" spans="1:152" s="29" customFormat="1" ht="15.75" customHeight="1" x14ac:dyDescent="0.2">
      <c r="A1482" s="60">
        <f>$A$128</f>
        <v>45744</v>
      </c>
      <c r="B1482" s="61"/>
      <c r="C1482" s="61"/>
      <c r="D1482" s="61"/>
      <c r="E1482" s="61"/>
      <c r="F1482" s="61"/>
      <c r="G1482" s="61"/>
      <c r="H1482" s="62"/>
      <c r="I1482" s="63">
        <f>IF($A1482="-","-",ROUND(VLOOKUP($A1482+ROUND(LEFT(I$1454,1)/24,5),'[1]ОАО "АТС"'!$A$57:$F$800,5,FALSE),2))</f>
        <v>0</v>
      </c>
      <c r="J1482" s="64"/>
      <c r="K1482" s="64"/>
      <c r="L1482" s="64"/>
      <c r="M1482" s="64"/>
      <c r="N1482" s="65"/>
      <c r="O1482" s="63">
        <f>IF($A1482="-","-",ROUND(VLOOKUP($A1482+ROUND(LEFT(O$1454,1)/24,5),'[1]ОАО "АТС"'!$A$57:$F$800,5,FALSE),2))</f>
        <v>0</v>
      </c>
      <c r="P1482" s="64"/>
      <c r="Q1482" s="64"/>
      <c r="R1482" s="64"/>
      <c r="S1482" s="64"/>
      <c r="T1482" s="65"/>
      <c r="U1482" s="63">
        <f>IF($A1482="-","-",ROUND(VLOOKUP($A1482+ROUND(LEFT(U$1454,1)/24,5),'[1]ОАО "АТС"'!$A$57:$F$800,5,FALSE),2))</f>
        <v>131.27000000000001</v>
      </c>
      <c r="V1482" s="64"/>
      <c r="W1482" s="64"/>
      <c r="X1482" s="64"/>
      <c r="Y1482" s="64"/>
      <c r="Z1482" s="65"/>
      <c r="AA1482" s="63">
        <f>IF($A1482="-","-",ROUND(VLOOKUP($A1482+ROUND(LEFT(AA$1454,1)/24,5),'[1]ОАО "АТС"'!$A$57:$F$800,5,FALSE),2))</f>
        <v>0</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0</v>
      </c>
      <c r="BX1482" s="64"/>
      <c r="BY1482" s="64"/>
      <c r="BZ1482" s="64"/>
      <c r="CA1482" s="64"/>
      <c r="CB1482" s="65"/>
      <c r="CC1482" s="63">
        <f>IF($A1482="-","-",ROUND(VLOOKUP($A1482+ROUND(LEFT(CC$1454,2)/24,5),'[1]ОАО "АТС"'!$A$57:$F$800,5,FALSE),2))</f>
        <v>0</v>
      </c>
      <c r="CD1482" s="64"/>
      <c r="CE1482" s="64"/>
      <c r="CF1482" s="64"/>
      <c r="CG1482" s="64"/>
      <c r="CH1482" s="65"/>
      <c r="CI1482" s="63">
        <f>IF($A1482="-","-",ROUND(VLOOKUP($A1482+ROUND(LEFT(CI$1454,2)/24,5),'[1]ОАО "АТС"'!$A$57:$F$800,5,FALSE),2))</f>
        <v>0</v>
      </c>
      <c r="CJ1482" s="64"/>
      <c r="CK1482" s="64"/>
      <c r="CL1482" s="64"/>
      <c r="CM1482" s="64"/>
      <c r="CN1482" s="65"/>
      <c r="CO1482" s="63">
        <f>IF($A1482="-","-",ROUND(VLOOKUP($A1482+ROUND(LEFT(CO$1454,2)/24,5),'[1]ОАО "АТС"'!$A$57:$F$800,5,FALSE),2))</f>
        <v>0</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0</v>
      </c>
      <c r="DB1482" s="64"/>
      <c r="DC1482" s="64"/>
      <c r="DD1482" s="64"/>
      <c r="DE1482" s="64"/>
      <c r="DF1482" s="65"/>
      <c r="DG1482" s="63">
        <f>IF($A1482="-","-",ROUND(VLOOKUP($A1482+ROUND(LEFT(DG$1454,2)/24,5),'[1]ОАО "АТС"'!$A$57:$F$800,5,FALSE),2))</f>
        <v>23.82</v>
      </c>
      <c r="DH1482" s="64"/>
      <c r="DI1482" s="64"/>
      <c r="DJ1482" s="64"/>
      <c r="DK1482" s="64"/>
      <c r="DL1482" s="65"/>
      <c r="DM1482" s="63">
        <f>IF($A1482="-","-",ROUND(VLOOKUP($A1482+ROUND(LEFT(DM$1454,2)/24,5),'[1]ОАО "АТС"'!$A$57:$F$800,5,FALSE),2))</f>
        <v>75.13</v>
      </c>
      <c r="DN1482" s="64"/>
      <c r="DO1482" s="64"/>
      <c r="DP1482" s="64"/>
      <c r="DQ1482" s="64"/>
      <c r="DR1482" s="65"/>
      <c r="DS1482" s="63">
        <f>IF($A1482="-","-",ROUND(VLOOKUP($A1482+ROUND(LEFT(DS$1454,2)/24,5),'[1]ОАО "АТС"'!$A$57:$F$800,5,FALSE),2))</f>
        <v>3.61</v>
      </c>
      <c r="DT1482" s="64"/>
      <c r="DU1482" s="64"/>
      <c r="DV1482" s="64"/>
      <c r="DW1482" s="64"/>
      <c r="DX1482" s="65"/>
      <c r="DY1482" s="63">
        <f>IF($A1482="-","-",ROUND(VLOOKUP($A1482+ROUND(LEFT(DY$1454,2)/24,5),'[1]ОАО "АТС"'!$A$57:$F$800,5,FALSE),2))</f>
        <v>301.27</v>
      </c>
      <c r="DZ1482" s="64"/>
      <c r="EA1482" s="64"/>
      <c r="EB1482" s="64"/>
      <c r="EC1482" s="64"/>
      <c r="ED1482" s="65"/>
      <c r="EE1482" s="63">
        <f>IF($A1482="-","-",ROUND(VLOOKUP($A1482+ROUND(LEFT(EE$1454,2)/24,5),'[1]ОАО "АТС"'!$A$57:$F$800,5,FALSE),2))</f>
        <v>453.57</v>
      </c>
      <c r="EF1482" s="64"/>
      <c r="EG1482" s="64"/>
      <c r="EH1482" s="64"/>
      <c r="EI1482" s="64"/>
      <c r="EJ1482" s="65"/>
      <c r="EK1482" s="63">
        <f>IF($A1482="-","-",ROUND(VLOOKUP($A1482+ROUND(LEFT(EK$1454,2)/24,5),'[1]ОАО "АТС"'!$A$57:$F$800,5,FALSE),2))</f>
        <v>470.92</v>
      </c>
      <c r="EL1482" s="64"/>
      <c r="EM1482" s="64"/>
      <c r="EN1482" s="64"/>
      <c r="EO1482" s="64"/>
      <c r="EP1482" s="65"/>
      <c r="EQ1482" s="63">
        <f>IF($A1482="-","-",ROUND(VLOOKUP($A1482+ROUND(LEFT(EQ$1454,2)/24,5),'[1]ОАО "АТС"'!$A$57:$F$800,5,FALSE),2))</f>
        <v>281.23</v>
      </c>
      <c r="ER1482" s="64"/>
      <c r="ES1482" s="64"/>
      <c r="ET1482" s="64"/>
      <c r="EU1482" s="64"/>
      <c r="EV1482" s="65"/>
    </row>
    <row r="1483" spans="1:152" s="29" customFormat="1" ht="15.75" customHeight="1" x14ac:dyDescent="0.2">
      <c r="A1483" s="60">
        <f>$A$129</f>
        <v>45745</v>
      </c>
      <c r="B1483" s="61"/>
      <c r="C1483" s="61"/>
      <c r="D1483" s="61"/>
      <c r="E1483" s="61"/>
      <c r="F1483" s="61"/>
      <c r="G1483" s="61"/>
      <c r="H1483" s="62"/>
      <c r="I1483" s="63">
        <f>IF($A1483="-","-",ROUND(VLOOKUP($A1483+ROUND(LEFT(I$1454,1)/24,5),'[1]ОАО "АТС"'!$A$57:$F$800,5,FALSE),2))</f>
        <v>34.17</v>
      </c>
      <c r="J1483" s="64"/>
      <c r="K1483" s="64"/>
      <c r="L1483" s="64"/>
      <c r="M1483" s="64"/>
      <c r="N1483" s="65"/>
      <c r="O1483" s="63">
        <f>IF($A1483="-","-",ROUND(VLOOKUP($A1483+ROUND(LEFT(O$1454,1)/24,5),'[1]ОАО "АТС"'!$A$57:$F$800,5,FALSE),2))</f>
        <v>0</v>
      </c>
      <c r="P1483" s="64"/>
      <c r="Q1483" s="64"/>
      <c r="R1483" s="64"/>
      <c r="S1483" s="64"/>
      <c r="T1483" s="65"/>
      <c r="U1483" s="63">
        <f>IF($A1483="-","-",ROUND(VLOOKUP($A1483+ROUND(LEFT(U$1454,1)/24,5),'[1]ОАО "АТС"'!$A$57:$F$800,5,FALSE),2))</f>
        <v>25.82</v>
      </c>
      <c r="V1483" s="64"/>
      <c r="W1483" s="64"/>
      <c r="X1483" s="64"/>
      <c r="Y1483" s="64"/>
      <c r="Z1483" s="65"/>
      <c r="AA1483" s="63">
        <f>IF($A1483="-","-",ROUND(VLOOKUP($A1483+ROUND(LEFT(AA$1454,1)/24,5),'[1]ОАО "АТС"'!$A$57:$F$800,5,FALSE),2))</f>
        <v>0</v>
      </c>
      <c r="AB1483" s="64"/>
      <c r="AC1483" s="64"/>
      <c r="AD1483" s="64"/>
      <c r="AE1483" s="64"/>
      <c r="AF1483" s="65"/>
      <c r="AG1483" s="63">
        <f>IF($A1483="-","-",ROUND(VLOOKUP($A1483+ROUND(LEFT(AG$1454,1)/24,5),'[1]ОАО "АТС"'!$A$57:$F$800,5,FALSE),2))</f>
        <v>0</v>
      </c>
      <c r="AH1483" s="64"/>
      <c r="AI1483" s="64"/>
      <c r="AJ1483" s="64"/>
      <c r="AK1483" s="64"/>
      <c r="AL1483" s="65"/>
      <c r="AM1483" s="63">
        <f>IF($A1483="-","-",ROUND(VLOOKUP($A1483+ROUND(LEFT(AM$1454,1)/24,5),'[1]ОАО "АТС"'!$A$57:$F$800,5,FALSE),2))</f>
        <v>547.92999999999995</v>
      </c>
      <c r="AN1483" s="64"/>
      <c r="AO1483" s="64"/>
      <c r="AP1483" s="64"/>
      <c r="AQ1483" s="64"/>
      <c r="AR1483" s="65"/>
      <c r="AS1483" s="63">
        <f>IF($A1483="-","-",ROUND(VLOOKUP($A1483+ROUND(LEFT(AS$1454,1)/24,5),'[1]ОАО "АТС"'!$A$57:$F$800,5,FALSE),2))</f>
        <v>32.520000000000003</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0</v>
      </c>
      <c r="BX1483" s="64"/>
      <c r="BY1483" s="64"/>
      <c r="BZ1483" s="64"/>
      <c r="CA1483" s="64"/>
      <c r="CB1483" s="65"/>
      <c r="CC1483" s="63">
        <f>IF($A1483="-","-",ROUND(VLOOKUP($A1483+ROUND(LEFT(CC$1454,2)/24,5),'[1]ОАО "АТС"'!$A$57:$F$800,5,FALSE),2))</f>
        <v>0</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40.21</v>
      </c>
      <c r="CV1483" s="64"/>
      <c r="CW1483" s="64"/>
      <c r="CX1483" s="64"/>
      <c r="CY1483" s="64"/>
      <c r="CZ1483" s="65"/>
      <c r="DA1483" s="63">
        <f>IF($A1483="-","-",ROUND(VLOOKUP($A1483+ROUND(LEFT(DA$1454,2)/24,5),'[1]ОАО "АТС"'!$A$57:$F$800,5,FALSE),2))</f>
        <v>18.16</v>
      </c>
      <c r="DB1483" s="64"/>
      <c r="DC1483" s="64"/>
      <c r="DD1483" s="64"/>
      <c r="DE1483" s="64"/>
      <c r="DF1483" s="65"/>
      <c r="DG1483" s="63">
        <f>IF($A1483="-","-",ROUND(VLOOKUP($A1483+ROUND(LEFT(DG$1454,2)/24,5),'[1]ОАО "АТС"'!$A$57:$F$800,5,FALSE),2))</f>
        <v>0</v>
      </c>
      <c r="DH1483" s="64"/>
      <c r="DI1483" s="64"/>
      <c r="DJ1483" s="64"/>
      <c r="DK1483" s="64"/>
      <c r="DL1483" s="65"/>
      <c r="DM1483" s="63">
        <f>IF($A1483="-","-",ROUND(VLOOKUP($A1483+ROUND(LEFT(DM$1454,2)/24,5),'[1]ОАО "АТС"'!$A$57:$F$800,5,FALSE),2))</f>
        <v>33.79</v>
      </c>
      <c r="DN1483" s="64"/>
      <c r="DO1483" s="64"/>
      <c r="DP1483" s="64"/>
      <c r="DQ1483" s="64"/>
      <c r="DR1483" s="65"/>
      <c r="DS1483" s="63">
        <f>IF($A1483="-","-",ROUND(VLOOKUP($A1483+ROUND(LEFT(DS$1454,2)/24,5),'[1]ОАО "АТС"'!$A$57:$F$800,5,FALSE),2))</f>
        <v>169.8</v>
      </c>
      <c r="DT1483" s="64"/>
      <c r="DU1483" s="64"/>
      <c r="DV1483" s="64"/>
      <c r="DW1483" s="64"/>
      <c r="DX1483" s="65"/>
      <c r="DY1483" s="63">
        <f>IF($A1483="-","-",ROUND(VLOOKUP($A1483+ROUND(LEFT(DY$1454,2)/24,5),'[1]ОАО "АТС"'!$A$57:$F$800,5,FALSE),2))</f>
        <v>220.25</v>
      </c>
      <c r="DZ1483" s="64"/>
      <c r="EA1483" s="64"/>
      <c r="EB1483" s="64"/>
      <c r="EC1483" s="64"/>
      <c r="ED1483" s="65"/>
      <c r="EE1483" s="63">
        <f>IF($A1483="-","-",ROUND(VLOOKUP($A1483+ROUND(LEFT(EE$1454,2)/24,5),'[1]ОАО "АТС"'!$A$57:$F$800,5,FALSE),2))</f>
        <v>638.46</v>
      </c>
      <c r="EF1483" s="64"/>
      <c r="EG1483" s="64"/>
      <c r="EH1483" s="64"/>
      <c r="EI1483" s="64"/>
      <c r="EJ1483" s="65"/>
      <c r="EK1483" s="63">
        <f>IF($A1483="-","-",ROUND(VLOOKUP($A1483+ROUND(LEFT(EK$1454,2)/24,5),'[1]ОАО "АТС"'!$A$57:$F$800,5,FALSE),2))</f>
        <v>521.54999999999995</v>
      </c>
      <c r="EL1483" s="64"/>
      <c r="EM1483" s="64"/>
      <c r="EN1483" s="64"/>
      <c r="EO1483" s="64"/>
      <c r="EP1483" s="65"/>
      <c r="EQ1483" s="63">
        <f>IF($A1483="-","-",ROUND(VLOOKUP($A1483+ROUND(LEFT(EQ$1454,2)/24,5),'[1]ОАО "АТС"'!$A$57:$F$800,5,FALSE),2))</f>
        <v>326.47000000000003</v>
      </c>
      <c r="ER1483" s="64"/>
      <c r="ES1483" s="64"/>
      <c r="ET1483" s="64"/>
      <c r="EU1483" s="64"/>
      <c r="EV1483" s="65"/>
    </row>
    <row r="1484" spans="1:152" s="29" customFormat="1" ht="15.75" customHeight="1" x14ac:dyDescent="0.2">
      <c r="A1484" s="60">
        <f>$A$130</f>
        <v>45746</v>
      </c>
      <c r="B1484" s="61"/>
      <c r="C1484" s="61"/>
      <c r="D1484" s="61"/>
      <c r="E1484" s="61"/>
      <c r="F1484" s="61"/>
      <c r="G1484" s="61"/>
      <c r="H1484" s="62"/>
      <c r="I1484" s="63">
        <f>IF($A1484="-","-",ROUND(VLOOKUP($A1484+ROUND(LEFT(I$1454,1)/24,5),'[1]ОАО "АТС"'!$A$57:$F$800,5,FALSE),2))</f>
        <v>388.34</v>
      </c>
      <c r="J1484" s="64"/>
      <c r="K1484" s="64"/>
      <c r="L1484" s="64"/>
      <c r="M1484" s="64"/>
      <c r="N1484" s="65"/>
      <c r="O1484" s="63">
        <f>IF($A1484="-","-",ROUND(VLOOKUP($A1484+ROUND(LEFT(O$1454,1)/24,5),'[1]ОАО "АТС"'!$A$57:$F$800,5,FALSE),2))</f>
        <v>248.16</v>
      </c>
      <c r="P1484" s="64"/>
      <c r="Q1484" s="64"/>
      <c r="R1484" s="64"/>
      <c r="S1484" s="64"/>
      <c r="T1484" s="65"/>
      <c r="U1484" s="63">
        <f>IF($A1484="-","-",ROUND(VLOOKUP($A1484+ROUND(LEFT(U$1454,1)/24,5),'[1]ОАО "АТС"'!$A$57:$F$800,5,FALSE),2))</f>
        <v>205.59</v>
      </c>
      <c r="V1484" s="64"/>
      <c r="W1484" s="64"/>
      <c r="X1484" s="64"/>
      <c r="Y1484" s="64"/>
      <c r="Z1484" s="65"/>
      <c r="AA1484" s="63">
        <f>IF($A1484="-","-",ROUND(VLOOKUP($A1484+ROUND(LEFT(AA$1454,1)/24,5),'[1]ОАО "АТС"'!$A$57:$F$800,5,FALSE),2))</f>
        <v>0</v>
      </c>
      <c r="AB1484" s="64"/>
      <c r="AC1484" s="64"/>
      <c r="AD1484" s="64"/>
      <c r="AE1484" s="64"/>
      <c r="AF1484" s="65"/>
      <c r="AG1484" s="63">
        <f>IF($A1484="-","-",ROUND(VLOOKUP($A1484+ROUND(LEFT(AG$1454,1)/24,5),'[1]ОАО "АТС"'!$A$57:$F$800,5,FALSE),2))</f>
        <v>118.26</v>
      </c>
      <c r="AH1484" s="64"/>
      <c r="AI1484" s="64"/>
      <c r="AJ1484" s="64"/>
      <c r="AK1484" s="64"/>
      <c r="AL1484" s="65"/>
      <c r="AM1484" s="63">
        <f>IF($A1484="-","-",ROUND(VLOOKUP($A1484+ROUND(LEFT(AM$1454,1)/24,5),'[1]ОАО "АТС"'!$A$57:$F$800,5,FALSE),2))</f>
        <v>125.42</v>
      </c>
      <c r="AN1484" s="64"/>
      <c r="AO1484" s="64"/>
      <c r="AP1484" s="64"/>
      <c r="AQ1484" s="64"/>
      <c r="AR1484" s="65"/>
      <c r="AS1484" s="63">
        <f>IF($A1484="-","-",ROUND(VLOOKUP($A1484+ROUND(LEFT(AS$1454,1)/24,5),'[1]ОАО "АТС"'!$A$57:$F$800,5,FALSE),2))</f>
        <v>161.72999999999999</v>
      </c>
      <c r="AT1484" s="64"/>
      <c r="AU1484" s="64"/>
      <c r="AV1484" s="64"/>
      <c r="AW1484" s="64"/>
      <c r="AX1484" s="65"/>
      <c r="AY1484" s="63">
        <f>IF($A1484="-","-",ROUND(VLOOKUP($A1484+ROUND(LEFT(AY$1454,1)/24,5),'[1]ОАО "АТС"'!$A$57:$F$800,5,FALSE),2))</f>
        <v>72.08</v>
      </c>
      <c r="AZ1484" s="64"/>
      <c r="BA1484" s="64"/>
      <c r="BB1484" s="64"/>
      <c r="BC1484" s="64"/>
      <c r="BD1484" s="65"/>
      <c r="BE1484" s="63">
        <f>IF($A1484="-","-",ROUND(VLOOKUP($A1484+ROUND(LEFT(BE$1454,1)/24,5),'[1]ОАО "АТС"'!$A$57:$F$800,5,FALSE),2))</f>
        <v>43.02</v>
      </c>
      <c r="BF1484" s="64"/>
      <c r="BG1484" s="64"/>
      <c r="BH1484" s="64"/>
      <c r="BI1484" s="64"/>
      <c r="BJ1484" s="65"/>
      <c r="BK1484" s="63">
        <f>IF($A1484="-","-",ROUND(VLOOKUP($A1484+ROUND(LEFT(BK$1454,1)/24,5),'[1]ОАО "АТС"'!$A$57:$F$800,5,FALSE),2))</f>
        <v>0</v>
      </c>
      <c r="BL1484" s="64"/>
      <c r="BM1484" s="64"/>
      <c r="BN1484" s="64"/>
      <c r="BO1484" s="64"/>
      <c r="BP1484" s="65"/>
      <c r="BQ1484" s="63">
        <f>IF($A1484="-","-",ROUND(VLOOKUP($A1484+ROUND(LEFT(BQ$1454,2)/24,5),'[1]ОАО "АТС"'!$A$57:$F$800,5,FALSE),2))</f>
        <v>1.37</v>
      </c>
      <c r="BR1484" s="64"/>
      <c r="BS1484" s="64"/>
      <c r="BT1484" s="64"/>
      <c r="BU1484" s="64"/>
      <c r="BV1484" s="65"/>
      <c r="BW1484" s="63">
        <f>IF($A1484="-","-",ROUND(VLOOKUP($A1484+ROUND(LEFT(BW$1454,2)/24,5),'[1]ОАО "АТС"'!$A$57:$F$800,5,FALSE),2))</f>
        <v>100.08</v>
      </c>
      <c r="BX1484" s="64"/>
      <c r="BY1484" s="64"/>
      <c r="BZ1484" s="64"/>
      <c r="CA1484" s="64"/>
      <c r="CB1484" s="65"/>
      <c r="CC1484" s="63">
        <f>IF($A1484="-","-",ROUND(VLOOKUP($A1484+ROUND(LEFT(CC$1454,2)/24,5),'[1]ОАО "АТС"'!$A$57:$F$800,5,FALSE),2))</f>
        <v>213.99</v>
      </c>
      <c r="CD1484" s="64"/>
      <c r="CE1484" s="64"/>
      <c r="CF1484" s="64"/>
      <c r="CG1484" s="64"/>
      <c r="CH1484" s="65"/>
      <c r="CI1484" s="63">
        <f>IF($A1484="-","-",ROUND(VLOOKUP($A1484+ROUND(LEFT(CI$1454,2)/24,5),'[1]ОАО "АТС"'!$A$57:$F$800,5,FALSE),2))</f>
        <v>272.91000000000003</v>
      </c>
      <c r="CJ1484" s="64"/>
      <c r="CK1484" s="64"/>
      <c r="CL1484" s="64"/>
      <c r="CM1484" s="64"/>
      <c r="CN1484" s="65"/>
      <c r="CO1484" s="63">
        <f>IF($A1484="-","-",ROUND(VLOOKUP($A1484+ROUND(LEFT(CO$1454,2)/24,5),'[1]ОАО "АТС"'!$A$57:$F$800,5,FALSE),2))</f>
        <v>319.58999999999997</v>
      </c>
      <c r="CP1484" s="64"/>
      <c r="CQ1484" s="64"/>
      <c r="CR1484" s="64"/>
      <c r="CS1484" s="64"/>
      <c r="CT1484" s="65"/>
      <c r="CU1484" s="63">
        <f>IF($A1484="-","-",ROUND(VLOOKUP($A1484+ROUND(LEFT(CU$1454,2)/24,5),'[1]ОАО "АТС"'!$A$57:$F$800,5,FALSE),2))</f>
        <v>268.51</v>
      </c>
      <c r="CV1484" s="64"/>
      <c r="CW1484" s="64"/>
      <c r="CX1484" s="64"/>
      <c r="CY1484" s="64"/>
      <c r="CZ1484" s="65"/>
      <c r="DA1484" s="63">
        <f>IF($A1484="-","-",ROUND(VLOOKUP($A1484+ROUND(LEFT(DA$1454,2)/24,5),'[1]ОАО "АТС"'!$A$57:$F$800,5,FALSE),2))</f>
        <v>306.81</v>
      </c>
      <c r="DB1484" s="64"/>
      <c r="DC1484" s="64"/>
      <c r="DD1484" s="64"/>
      <c r="DE1484" s="64"/>
      <c r="DF1484" s="65"/>
      <c r="DG1484" s="63">
        <f>IF($A1484="-","-",ROUND(VLOOKUP($A1484+ROUND(LEFT(DG$1454,2)/24,5),'[1]ОАО "АТС"'!$A$57:$F$800,5,FALSE),2))</f>
        <v>240.5</v>
      </c>
      <c r="DH1484" s="64"/>
      <c r="DI1484" s="64"/>
      <c r="DJ1484" s="64"/>
      <c r="DK1484" s="64"/>
      <c r="DL1484" s="65"/>
      <c r="DM1484" s="63">
        <f>IF($A1484="-","-",ROUND(VLOOKUP($A1484+ROUND(LEFT(DM$1454,2)/24,5),'[1]ОАО "АТС"'!$A$57:$F$800,5,FALSE),2))</f>
        <v>227.59</v>
      </c>
      <c r="DN1484" s="64"/>
      <c r="DO1484" s="64"/>
      <c r="DP1484" s="64"/>
      <c r="DQ1484" s="64"/>
      <c r="DR1484" s="65"/>
      <c r="DS1484" s="63">
        <f>IF($A1484="-","-",ROUND(VLOOKUP($A1484+ROUND(LEFT(DS$1454,2)/24,5),'[1]ОАО "АТС"'!$A$57:$F$800,5,FALSE),2))</f>
        <v>340.49</v>
      </c>
      <c r="DT1484" s="64"/>
      <c r="DU1484" s="64"/>
      <c r="DV1484" s="64"/>
      <c r="DW1484" s="64"/>
      <c r="DX1484" s="65"/>
      <c r="DY1484" s="63">
        <f>IF($A1484="-","-",ROUND(VLOOKUP($A1484+ROUND(LEFT(DY$1454,2)/24,5),'[1]ОАО "АТС"'!$A$57:$F$800,5,FALSE),2))</f>
        <v>432.38</v>
      </c>
      <c r="DZ1484" s="64"/>
      <c r="EA1484" s="64"/>
      <c r="EB1484" s="64"/>
      <c r="EC1484" s="64"/>
      <c r="ED1484" s="65"/>
      <c r="EE1484" s="63">
        <f>IF($A1484="-","-",ROUND(VLOOKUP($A1484+ROUND(LEFT(EE$1454,2)/24,5),'[1]ОАО "АТС"'!$A$57:$F$800,5,FALSE),2))</f>
        <v>574.14</v>
      </c>
      <c r="EF1484" s="64"/>
      <c r="EG1484" s="64"/>
      <c r="EH1484" s="64"/>
      <c r="EI1484" s="64"/>
      <c r="EJ1484" s="65"/>
      <c r="EK1484" s="63">
        <f>IF($A1484="-","-",ROUND(VLOOKUP($A1484+ROUND(LEFT(EK$1454,2)/24,5),'[1]ОАО "АТС"'!$A$57:$F$800,5,FALSE),2))</f>
        <v>807.93</v>
      </c>
      <c r="EL1484" s="64"/>
      <c r="EM1484" s="64"/>
      <c r="EN1484" s="64"/>
      <c r="EO1484" s="64"/>
      <c r="EP1484" s="65"/>
      <c r="EQ1484" s="63">
        <f>IF($A1484="-","-",ROUND(VLOOKUP($A1484+ROUND(LEFT(EQ$1454,2)/24,5),'[1]ОАО "АТС"'!$A$57:$F$800,5,FALSE),2))</f>
        <v>651.47</v>
      </c>
      <c r="ER1484" s="64"/>
      <c r="ES1484" s="64"/>
      <c r="ET1484" s="64"/>
      <c r="EU1484" s="64"/>
      <c r="EV1484" s="65"/>
    </row>
    <row r="1485" spans="1:152" s="29" customFormat="1" ht="15.75" customHeight="1" x14ac:dyDescent="0.2">
      <c r="A1485" s="60">
        <f>$A$131</f>
        <v>45747</v>
      </c>
      <c r="B1485" s="61"/>
      <c r="C1485" s="61"/>
      <c r="D1485" s="61"/>
      <c r="E1485" s="61"/>
      <c r="F1485" s="61"/>
      <c r="G1485" s="61"/>
      <c r="H1485" s="62"/>
      <c r="I1485" s="63">
        <f>IF($A1485="-","-",ROUND(VLOOKUP($A1485+ROUND(LEFT(I$1454,1)/24,5),'[1]ОАО "АТС"'!$A$57:$F$800,5,FALSE),2))</f>
        <v>86.79</v>
      </c>
      <c r="J1485" s="64"/>
      <c r="K1485" s="64"/>
      <c r="L1485" s="64"/>
      <c r="M1485" s="64"/>
      <c r="N1485" s="65"/>
      <c r="O1485" s="63">
        <f>IF($A1485="-","-",ROUND(VLOOKUP($A1485+ROUND(LEFT(O$1454,1)/24,5),'[1]ОАО "АТС"'!$A$57:$F$800,5,FALSE),2))</f>
        <v>198.45</v>
      </c>
      <c r="P1485" s="64"/>
      <c r="Q1485" s="64"/>
      <c r="R1485" s="64"/>
      <c r="S1485" s="64"/>
      <c r="T1485" s="65"/>
      <c r="U1485" s="63">
        <f>IF($A1485="-","-",ROUND(VLOOKUP($A1485+ROUND(LEFT(U$1454,1)/24,5),'[1]ОАО "АТС"'!$A$57:$F$800,5,FALSE),2))</f>
        <v>261.13</v>
      </c>
      <c r="V1485" s="64"/>
      <c r="W1485" s="64"/>
      <c r="X1485" s="64"/>
      <c r="Y1485" s="64"/>
      <c r="Z1485" s="65"/>
      <c r="AA1485" s="63">
        <f>IF($A1485="-","-",ROUND(VLOOKUP($A1485+ROUND(LEFT(AA$1454,1)/24,5),'[1]ОАО "АТС"'!$A$57:$F$800,5,FALSE),2))</f>
        <v>129.19999999999999</v>
      </c>
      <c r="AB1485" s="64"/>
      <c r="AC1485" s="64"/>
      <c r="AD1485" s="64"/>
      <c r="AE1485" s="64"/>
      <c r="AF1485" s="65"/>
      <c r="AG1485" s="63">
        <f>IF($A1485="-","-",ROUND(VLOOKUP($A1485+ROUND(LEFT(AG$1454,1)/24,5),'[1]ОАО "АТС"'!$A$57:$F$800,5,FALSE),2))</f>
        <v>123.2</v>
      </c>
      <c r="AH1485" s="64"/>
      <c r="AI1485" s="64"/>
      <c r="AJ1485" s="64"/>
      <c r="AK1485" s="64"/>
      <c r="AL1485" s="65"/>
      <c r="AM1485" s="63">
        <f>IF($A1485="-","-",ROUND(VLOOKUP($A1485+ROUND(LEFT(AM$1454,1)/24,5),'[1]ОАО "АТС"'!$A$57:$F$800,5,FALSE),2))</f>
        <v>110.23</v>
      </c>
      <c r="AN1485" s="64"/>
      <c r="AO1485" s="64"/>
      <c r="AP1485" s="64"/>
      <c r="AQ1485" s="64"/>
      <c r="AR1485" s="65"/>
      <c r="AS1485" s="63">
        <f>IF($A1485="-","-",ROUND(VLOOKUP($A1485+ROUND(LEFT(AS$1454,1)/24,5),'[1]ОАО "АТС"'!$A$57:$F$800,5,FALSE),2))</f>
        <v>0</v>
      </c>
      <c r="AT1485" s="64"/>
      <c r="AU1485" s="64"/>
      <c r="AV1485" s="64"/>
      <c r="AW1485" s="64"/>
      <c r="AX1485" s="65"/>
      <c r="AY1485" s="63">
        <f>IF($A1485="-","-",ROUND(VLOOKUP($A1485+ROUND(LEFT(AY$1454,1)/24,5),'[1]ОАО "АТС"'!$A$57:$F$800,5,FALSE),2))</f>
        <v>0</v>
      </c>
      <c r="AZ1485" s="64"/>
      <c r="BA1485" s="64"/>
      <c r="BB1485" s="64"/>
      <c r="BC1485" s="64"/>
      <c r="BD1485" s="65"/>
      <c r="BE1485" s="63">
        <f>IF($A1485="-","-",ROUND(VLOOKUP($A1485+ROUND(LEFT(BE$1454,1)/24,5),'[1]ОАО "АТС"'!$A$57:$F$800,5,FALSE),2))</f>
        <v>105.31</v>
      </c>
      <c r="BF1485" s="64"/>
      <c r="BG1485" s="64"/>
      <c r="BH1485" s="64"/>
      <c r="BI1485" s="64"/>
      <c r="BJ1485" s="65"/>
      <c r="BK1485" s="63">
        <f>IF($A1485="-","-",ROUND(VLOOKUP($A1485+ROUND(LEFT(BK$1454,1)/24,5),'[1]ОАО "АТС"'!$A$57:$F$800,5,FALSE),2))</f>
        <v>95.95</v>
      </c>
      <c r="BL1485" s="64"/>
      <c r="BM1485" s="64"/>
      <c r="BN1485" s="64"/>
      <c r="BO1485" s="64"/>
      <c r="BP1485" s="65"/>
      <c r="BQ1485" s="63">
        <f>IF($A1485="-","-",ROUND(VLOOKUP($A1485+ROUND(LEFT(BQ$1454,2)/24,5),'[1]ОАО "АТС"'!$A$57:$F$800,5,FALSE),2))</f>
        <v>222.93</v>
      </c>
      <c r="BR1485" s="64"/>
      <c r="BS1485" s="64"/>
      <c r="BT1485" s="64"/>
      <c r="BU1485" s="64"/>
      <c r="BV1485" s="65"/>
      <c r="BW1485" s="63">
        <f>IF($A1485="-","-",ROUND(VLOOKUP($A1485+ROUND(LEFT(BW$1454,2)/24,5),'[1]ОАО "АТС"'!$A$57:$F$800,5,FALSE),2))</f>
        <v>251.78</v>
      </c>
      <c r="BX1485" s="64"/>
      <c r="BY1485" s="64"/>
      <c r="BZ1485" s="64"/>
      <c r="CA1485" s="64"/>
      <c r="CB1485" s="65"/>
      <c r="CC1485" s="63">
        <f>IF($A1485="-","-",ROUND(VLOOKUP($A1485+ROUND(LEFT(CC$1454,2)/24,5),'[1]ОАО "АТС"'!$A$57:$F$800,5,FALSE),2))</f>
        <v>312.54000000000002</v>
      </c>
      <c r="CD1485" s="64"/>
      <c r="CE1485" s="64"/>
      <c r="CF1485" s="64"/>
      <c r="CG1485" s="64"/>
      <c r="CH1485" s="65"/>
      <c r="CI1485" s="63">
        <f>IF($A1485="-","-",ROUND(VLOOKUP($A1485+ROUND(LEFT(CI$1454,2)/24,5),'[1]ОАО "АТС"'!$A$57:$F$800,5,FALSE),2))</f>
        <v>349.5</v>
      </c>
      <c r="CJ1485" s="64"/>
      <c r="CK1485" s="64"/>
      <c r="CL1485" s="64"/>
      <c r="CM1485" s="64"/>
      <c r="CN1485" s="65"/>
      <c r="CO1485" s="63">
        <f>IF($A1485="-","-",ROUND(VLOOKUP($A1485+ROUND(LEFT(CO$1454,2)/24,5),'[1]ОАО "АТС"'!$A$57:$F$800,5,FALSE),2))</f>
        <v>455.28</v>
      </c>
      <c r="CP1485" s="64"/>
      <c r="CQ1485" s="64"/>
      <c r="CR1485" s="64"/>
      <c r="CS1485" s="64"/>
      <c r="CT1485" s="65"/>
      <c r="CU1485" s="63">
        <f>IF($A1485="-","-",ROUND(VLOOKUP($A1485+ROUND(LEFT(CU$1454,2)/24,5),'[1]ОАО "АТС"'!$A$57:$F$800,5,FALSE),2))</f>
        <v>426.12</v>
      </c>
      <c r="CV1485" s="64"/>
      <c r="CW1485" s="64"/>
      <c r="CX1485" s="64"/>
      <c r="CY1485" s="64"/>
      <c r="CZ1485" s="65"/>
      <c r="DA1485" s="63">
        <f>IF($A1485="-","-",ROUND(VLOOKUP($A1485+ROUND(LEFT(DA$1454,2)/24,5),'[1]ОАО "АТС"'!$A$57:$F$800,5,FALSE),2))</f>
        <v>425.27</v>
      </c>
      <c r="DB1485" s="64"/>
      <c r="DC1485" s="64"/>
      <c r="DD1485" s="64"/>
      <c r="DE1485" s="64"/>
      <c r="DF1485" s="65"/>
      <c r="DG1485" s="63">
        <f>IF($A1485="-","-",ROUND(VLOOKUP($A1485+ROUND(LEFT(DG$1454,2)/24,5),'[1]ОАО "АТС"'!$A$57:$F$800,5,FALSE),2))</f>
        <v>347.1</v>
      </c>
      <c r="DH1485" s="64"/>
      <c r="DI1485" s="64"/>
      <c r="DJ1485" s="64"/>
      <c r="DK1485" s="64"/>
      <c r="DL1485" s="65"/>
      <c r="DM1485" s="63">
        <f>IF($A1485="-","-",ROUND(VLOOKUP($A1485+ROUND(LEFT(DM$1454,2)/24,5),'[1]ОАО "АТС"'!$A$57:$F$800,5,FALSE),2))</f>
        <v>383.01</v>
      </c>
      <c r="DN1485" s="64"/>
      <c r="DO1485" s="64"/>
      <c r="DP1485" s="64"/>
      <c r="DQ1485" s="64"/>
      <c r="DR1485" s="65"/>
      <c r="DS1485" s="63">
        <f>IF($A1485="-","-",ROUND(VLOOKUP($A1485+ROUND(LEFT(DS$1454,2)/24,5),'[1]ОАО "АТС"'!$A$57:$F$800,5,FALSE),2))</f>
        <v>445.67</v>
      </c>
      <c r="DT1485" s="64"/>
      <c r="DU1485" s="64"/>
      <c r="DV1485" s="64"/>
      <c r="DW1485" s="64"/>
      <c r="DX1485" s="65"/>
      <c r="DY1485" s="63">
        <f>IF($A1485="-","-",ROUND(VLOOKUP($A1485+ROUND(LEFT(DY$1454,2)/24,5),'[1]ОАО "АТС"'!$A$57:$F$800,5,FALSE),2))</f>
        <v>754.72</v>
      </c>
      <c r="DZ1485" s="64"/>
      <c r="EA1485" s="64"/>
      <c r="EB1485" s="64"/>
      <c r="EC1485" s="64"/>
      <c r="ED1485" s="65"/>
      <c r="EE1485" s="63">
        <f>IF($A1485="-","-",ROUND(VLOOKUP($A1485+ROUND(LEFT(EE$1454,2)/24,5),'[1]ОАО "АТС"'!$A$57:$F$800,5,FALSE),2))</f>
        <v>902.91</v>
      </c>
      <c r="EF1485" s="64"/>
      <c r="EG1485" s="64"/>
      <c r="EH1485" s="64"/>
      <c r="EI1485" s="64"/>
      <c r="EJ1485" s="65"/>
      <c r="EK1485" s="63">
        <f>IF($A1485="-","-",ROUND(VLOOKUP($A1485+ROUND(LEFT(EK$1454,2)/24,5),'[1]ОАО "АТС"'!$A$57:$F$800,5,FALSE),2))</f>
        <v>1076.6400000000001</v>
      </c>
      <c r="EL1485" s="64"/>
      <c r="EM1485" s="64"/>
      <c r="EN1485" s="64"/>
      <c r="EO1485" s="64"/>
      <c r="EP1485" s="65"/>
      <c r="EQ1485" s="63">
        <f>IF($A1485="-","-",ROUND(VLOOKUP($A1485+ROUND(LEFT(EQ$1454,2)/24,5),'[1]ОАО "АТС"'!$A$57:$F$800,5,FALSE),2))</f>
        <v>623.16999999999996</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-3.49</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116.71</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612682.84</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45717</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2512.5699999999997</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2420.52</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2381.92</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2371.27</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2375.4499999999998</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2416.11</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2575.29</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2622.09</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2409.08</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2518.9</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2604.35</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2619.64</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2576.6799999999998</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2579.94</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2570.84</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2575.84</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2573.81</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2588.15</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2803.6</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2809.35</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2689.89</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2663.46</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2609.37</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2556.4699999999998</v>
      </c>
      <c r="ER1504" s="64"/>
      <c r="ES1504" s="64"/>
      <c r="ET1504" s="64"/>
      <c r="EU1504" s="64"/>
      <c r="EV1504" s="65"/>
    </row>
    <row r="1505" spans="1:152" s="29" customFormat="1" ht="15.75" customHeight="1" x14ac:dyDescent="0.2">
      <c r="A1505" s="60">
        <f>$A$102</f>
        <v>45718</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2469.37</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2386.58</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2340.92</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2332.91</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2355.7599999999998</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2390.94</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2522.1</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2591.36</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2349.85</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2449.33</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2530.34</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2542.0299999999997</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2560.06</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2551.08</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2549.1</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2517.9499999999998</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2526.9299999999998</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2560.62</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2709.7</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2741.5499999999997</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2718.93</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2677.73</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2694.85</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2596.58</v>
      </c>
      <c r="ER1505" s="64"/>
      <c r="ES1505" s="64"/>
      <c r="ET1505" s="64"/>
      <c r="EU1505" s="64"/>
      <c r="EV1505" s="65"/>
    </row>
    <row r="1506" spans="1:152" s="29" customFormat="1" ht="15.75" customHeight="1" x14ac:dyDescent="0.2">
      <c r="A1506" s="60">
        <f>$A$103</f>
        <v>45719</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2478.56</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2404.12</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2360.4699999999998</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2353.2599999999998</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2371.2599999999998</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2450.6999999999998</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2626.15</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2839.38</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2595.85</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2790.73</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2912.14</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2909.27</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2904.83</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2894.5499999999997</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2770.59</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2751.56</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2725.37</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2702.61</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2880.0699999999997</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2911.89</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2788.09</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2757.45</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2676.13</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2571.7599999999998</v>
      </c>
      <c r="ER1506" s="64"/>
      <c r="ES1506" s="64"/>
      <c r="ET1506" s="64"/>
      <c r="EU1506" s="64"/>
      <c r="EV1506" s="65"/>
    </row>
    <row r="1507" spans="1:152" s="29" customFormat="1" ht="15.75" customHeight="1" x14ac:dyDescent="0.2">
      <c r="A1507" s="60">
        <f>$A$104</f>
        <v>45720</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2408.81</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2347.69</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2311.75</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2308.79</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2332.3199999999997</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2382.66</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2536.21</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2681.8199999999997</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2475.31</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2585.29</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2636.0499999999997</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2631.3199999999997</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2638.2</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2639.84</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2644.0499999999997</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2626.2599999999998</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2608.09</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2612.4899999999998</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2701.14</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2695.0499999999997</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2677.44</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2605.81</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2598.73</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2431.62</v>
      </c>
      <c r="ER1507" s="64"/>
      <c r="ES1507" s="64"/>
      <c r="ET1507" s="64"/>
      <c r="EU1507" s="64"/>
      <c r="EV1507" s="65"/>
    </row>
    <row r="1508" spans="1:152" s="29" customFormat="1" ht="15.75" customHeight="1" x14ac:dyDescent="0.2">
      <c r="A1508" s="60">
        <f>$A$105</f>
        <v>45721</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2295.77</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2271.9299999999998</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2264.2799999999997</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2270.58</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2273.2999999999997</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2314.1</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2484.79</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2655.68</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2463.46</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2587.35</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2637.91</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2660.2599999999998</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2633.94</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2631.39</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2638.62</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2622.22</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2608.39</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2619.5699999999997</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2710.61</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2711.0099999999998</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2696.48</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2588.9</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2595</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2444.04</v>
      </c>
      <c r="ER1508" s="64"/>
      <c r="ES1508" s="64"/>
      <c r="ET1508" s="64"/>
      <c r="EU1508" s="64"/>
      <c r="EV1508" s="65"/>
    </row>
    <row r="1509" spans="1:152" s="29" customFormat="1" ht="15.75" customHeight="1" x14ac:dyDescent="0.2">
      <c r="A1509" s="60">
        <f>$A$106</f>
        <v>45722</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2414.44</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2378.0499999999997</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2351.2199999999998</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2345.5499999999997</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2354.17</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2402.5699999999997</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2605.37</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2808.45</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2479.7199999999998</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2836.33</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2963.81</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2994.2599999999998</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2988.66</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2981.62</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2963.92</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2923.24</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2883.15</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2617.73</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2722.71</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2765.3199999999997</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2983.71</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2856.98</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2732.41</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2569.9899999999998</v>
      </c>
      <c r="ER1509" s="64"/>
      <c r="ES1509" s="64"/>
      <c r="ET1509" s="64"/>
      <c r="EU1509" s="64"/>
      <c r="EV1509" s="65"/>
    </row>
    <row r="1510" spans="1:152" s="29" customFormat="1" ht="15.75" customHeight="1" x14ac:dyDescent="0.2">
      <c r="A1510" s="60">
        <f>$A$107</f>
        <v>45723</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2447.1799999999998</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2377.98</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2350.7799999999997</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2345</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2363.66</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2436.27</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2656.89</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2748.65</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2451.92</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2795.31</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2936.47</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2968.0499999999997</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2953.6</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2985.65</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2976.0499999999997</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2937.06</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2896.68</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2711.44</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2795.21</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3137.22</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2990.95</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2863.13</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2763.74</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2578.77</v>
      </c>
      <c r="ER1510" s="64"/>
      <c r="ES1510" s="64"/>
      <c r="ET1510" s="64"/>
      <c r="EU1510" s="64"/>
      <c r="EV1510" s="65"/>
    </row>
    <row r="1511" spans="1:152" s="29" customFormat="1" ht="15.75" customHeight="1" x14ac:dyDescent="0.2">
      <c r="A1511" s="60">
        <f>$A$108</f>
        <v>45724</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2479.5299999999997</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2428.4499999999998</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2398.98</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2389.58</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2397.85</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2433.62</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2650.67</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2927.36</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2377.89</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2644.81</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2808.33</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2839.52</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2844.6</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2861.48</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2808.9</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2794.71</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2798.0099999999998</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2884.68</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3166.39</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3077.17</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2916.02</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2814.56</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2754.23</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2610.21</v>
      </c>
      <c r="ER1511" s="64"/>
      <c r="ES1511" s="64"/>
      <c r="ET1511" s="64"/>
      <c r="EU1511" s="64"/>
      <c r="EV1511" s="65"/>
    </row>
    <row r="1512" spans="1:152" s="29" customFormat="1" ht="15.75" customHeight="1" x14ac:dyDescent="0.2">
      <c r="A1512" s="60">
        <f>$A$109</f>
        <v>45725</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2542.31</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2490.23</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2331.19</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2308.6799999999998</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2312.63</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2370.08</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2448.6</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2464.37</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2249.58</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2478.1</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2619.29</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2668.27</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2671.48</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2672.7999999999997</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2666.56</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2654.42</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2810.61</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2961.17</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2601.44</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3031.15</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2921.39</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2770.97</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2881.43</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2700.61</v>
      </c>
      <c r="ER1512" s="64"/>
      <c r="ES1512" s="64"/>
      <c r="ET1512" s="64"/>
      <c r="EU1512" s="64"/>
      <c r="EV1512" s="65"/>
    </row>
    <row r="1513" spans="1:152" s="29" customFormat="1" ht="15.75" customHeight="1" x14ac:dyDescent="0.2">
      <c r="A1513" s="60">
        <f>$A$110</f>
        <v>45726</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2473.5</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2427.9</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2359.04</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2351.3199999999997</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2363.5499999999997</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2430.75</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2659.2799999999997</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3063.84</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2458.27</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2622.69</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2654.21</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2972.2799999999997</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2662.44</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2684.0499999999997</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3005.84</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2702.08</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2935.22</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3005.6</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2769.61</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2831.41</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3036.27</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2871.36</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2888.17</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2669.36</v>
      </c>
      <c r="ER1513" s="64"/>
      <c r="ES1513" s="64"/>
      <c r="ET1513" s="64"/>
      <c r="EU1513" s="64"/>
      <c r="EV1513" s="65"/>
    </row>
    <row r="1514" spans="1:152" s="29" customFormat="1" ht="15.75" customHeight="1" x14ac:dyDescent="0.2">
      <c r="A1514" s="60">
        <f>$A$111</f>
        <v>45727</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2372.4899999999998</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2289.64</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2323.81</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2317.06</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2331.71</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2387.2799999999997</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2590.7999999999997</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2722.48</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2397.52</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2769.5699999999997</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2576.14</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2600.59</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2610.7999999999997</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2617.89</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2962.95</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2939.66</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2895.33</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2965.93</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2686.64</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2694.89</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2705.93</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2838.73</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2873.83</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2648.87</v>
      </c>
      <c r="ER1514" s="64"/>
      <c r="ES1514" s="64"/>
      <c r="ET1514" s="64"/>
      <c r="EU1514" s="64"/>
      <c r="EV1514" s="65"/>
    </row>
    <row r="1515" spans="1:152" s="29" customFormat="1" ht="15.75" customHeight="1" x14ac:dyDescent="0.2">
      <c r="A1515" s="60">
        <f>$A$112</f>
        <v>45728</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2313.56</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2286.36</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2279.04</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2274.33</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2295.44</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2316.48</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2410.12</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2522.38</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2340.35</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2428.2799999999997</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2440.75</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2441.35</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2413.09</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2403.83</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2381.6999999999998</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2370.79</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2353.7399999999998</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2352.29</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2439.31</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2469.83</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2438.52</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2354.34</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2498.29</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2364.6799999999998</v>
      </c>
      <c r="ER1515" s="64"/>
      <c r="ES1515" s="64"/>
      <c r="ET1515" s="64"/>
      <c r="EU1515" s="64"/>
      <c r="EV1515" s="65"/>
    </row>
    <row r="1516" spans="1:152" s="29" customFormat="1" ht="15.75" customHeight="1" x14ac:dyDescent="0.2">
      <c r="A1516" s="60">
        <f>$A$113</f>
        <v>45729</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2294.15</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2272.5099999999998</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2266.41</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2262.52</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2286.9299999999998</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2305.61</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2390.33</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2491.77</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2326.2399999999998</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2425.84</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2474.73</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2469.44</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2448.54</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2434.8199999999997</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2433.46</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2430.9699999999998</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2419.88</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2409.46</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2506.98</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2506.75</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2473.7799999999997</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2392.04</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2499.69</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2357.13</v>
      </c>
      <c r="ER1516" s="64"/>
      <c r="ES1516" s="64"/>
      <c r="ET1516" s="64"/>
      <c r="EU1516" s="64"/>
      <c r="EV1516" s="65"/>
    </row>
    <row r="1517" spans="1:152" s="29" customFormat="1" ht="15.75" customHeight="1" x14ac:dyDescent="0.2">
      <c r="A1517" s="60">
        <f>$A$114</f>
        <v>45730</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2295.4499999999998</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2277.0099999999998</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2270.7799999999997</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2270.7999999999997</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2293.3199999999997</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2303.17</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2375.79</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2502.0099999999998</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2326.09</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2422.7599999999998</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2433.15</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2433.5499999999997</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2395.33</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2385.37</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2378.67</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2369.84</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2352.87</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2352.69</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2464.33</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2495.6799999999998</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2460.36</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2391.42</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2519.02</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2394.92</v>
      </c>
      <c r="ER1517" s="64"/>
      <c r="ES1517" s="64"/>
      <c r="ET1517" s="64"/>
      <c r="EU1517" s="64"/>
      <c r="EV1517" s="65"/>
    </row>
    <row r="1518" spans="1:152" s="29" customFormat="1" ht="15.75" customHeight="1" x14ac:dyDescent="0.2">
      <c r="A1518" s="60">
        <f>$A$115</f>
        <v>45731</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2334.17</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2289.1</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2257.81</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2252.54</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2309.94</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2307.44</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2276.5</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2350.54</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2250.6999999999998</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2251.0699999999997</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2268.91</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2278.46</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2265.08</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2251.4</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2251.96</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2252.83</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2252.66</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2252.71</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2285.17</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2329.89</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2271.48</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2248</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2480.2399999999998</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2367.13</v>
      </c>
      <c r="ER1518" s="64"/>
      <c r="ES1518" s="64"/>
      <c r="ET1518" s="64"/>
      <c r="EU1518" s="64"/>
      <c r="EV1518" s="65"/>
    </row>
    <row r="1519" spans="1:152" s="29" customFormat="1" ht="15.75" customHeight="1" x14ac:dyDescent="0.2">
      <c r="A1519" s="60">
        <f>$A$116</f>
        <v>45732</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2268.0099999999998</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2253.1999999999998</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2253.34</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2253.37</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2256.7799999999997</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2255.89</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2252.38</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2252.0499999999997</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2252.29</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2252.14</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2252.2399999999998</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2252.12</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2252.2999999999997</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2252.33</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2252.7999999999997</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2253.23</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2253.2799999999997</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2253.2799999999997</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2271.0099999999998</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2294.4899999999998</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2275.69</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2249.41</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2360.37</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2293.25</v>
      </c>
      <c r="ER1519" s="64"/>
      <c r="ES1519" s="64"/>
      <c r="ET1519" s="64"/>
      <c r="EU1519" s="64"/>
      <c r="EV1519" s="65"/>
    </row>
    <row r="1520" spans="1:152" s="29" customFormat="1" ht="15.75" customHeight="1" x14ac:dyDescent="0.2">
      <c r="A1520" s="60">
        <f>$A$117</f>
        <v>45733</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2277.13</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2260.9899999999998</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2255.14</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2253.35</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2266.09</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2276.0499999999997</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2297.83</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2437.81</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2252.1</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2320.19</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2346.4</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2332.5699999999997</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2293.62</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2286.17</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2268.52</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2260.2199999999998</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2263.23</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2270.4499999999998</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2361.21</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2395.65</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2342.4899999999998</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2249.4</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2436.13</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2355.15</v>
      </c>
      <c r="ER1520" s="64"/>
      <c r="ES1520" s="64"/>
      <c r="ET1520" s="64"/>
      <c r="EU1520" s="64"/>
      <c r="EV1520" s="65"/>
    </row>
    <row r="1521" spans="1:152" s="29" customFormat="1" ht="15.75" customHeight="1" x14ac:dyDescent="0.2">
      <c r="A1521" s="60">
        <f>$A$118</f>
        <v>45734</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2334.59</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2284.98</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2276.84</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2268.34</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2296.44</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2308.79</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2356.4</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2458.3199999999997</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2257.6799999999998</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2336.2599999999998</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2361.9299999999998</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2352.5499999999997</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2315.6</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2310.2999999999997</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2294.06</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2277.9699999999998</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2282.2799999999997</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2286.63</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2364.62</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2408.84</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2361.83</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2278.65</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2353.23</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2275.1799999999998</v>
      </c>
      <c r="ER1521" s="64"/>
      <c r="ES1521" s="64"/>
      <c r="ET1521" s="64"/>
      <c r="EU1521" s="64"/>
      <c r="EV1521" s="65"/>
    </row>
    <row r="1522" spans="1:152" s="29" customFormat="1" ht="15.75" customHeight="1" x14ac:dyDescent="0.2">
      <c r="A1522" s="60">
        <f>$A$119</f>
        <v>45735</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2262.06</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2259.61</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2257.8199999999997</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2256.83</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2259.0099999999998</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2329.7199999999998</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2385.75</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2471.09</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2303.5</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2394.2199999999998</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2433.69</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2428.8199999999997</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2411.0699999999997</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2396.8199999999997</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2394.35</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2393.15</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2384.7199999999998</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2380.0299999999997</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2464</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2462.58</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2429.13</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2351.7999999999997</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2433.08</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2371.86</v>
      </c>
      <c r="ER1522" s="64"/>
      <c r="ES1522" s="64"/>
      <c r="ET1522" s="64"/>
      <c r="EU1522" s="64"/>
      <c r="EV1522" s="65"/>
    </row>
    <row r="1523" spans="1:152" s="29" customFormat="1" ht="15.75" customHeight="1" x14ac:dyDescent="0.2">
      <c r="A1523" s="60">
        <f>$A$120</f>
        <v>45736</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2285.87</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2261.96</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2252.7199999999998</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2252.7599999999998</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2294.5299999999997</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2273.85</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2303.87</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2462.21</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2278.7199999999998</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2381.19</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2384.35</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2373.69</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2343.4899999999998</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2348.7999999999997</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2347.9899999999998</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2361.3199999999997</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2353.2999999999997</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2337.86</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2433.34</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2484.04</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2442.4499999999998</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2370.2999999999997</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2433.52</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2328.4299999999998</v>
      </c>
      <c r="ER1523" s="64"/>
      <c r="ES1523" s="64"/>
      <c r="ET1523" s="64"/>
      <c r="EU1523" s="64"/>
      <c r="EV1523" s="65"/>
    </row>
    <row r="1524" spans="1:152" s="29" customFormat="1" ht="15.75" customHeight="1" x14ac:dyDescent="0.2">
      <c r="A1524" s="60">
        <f>$A$121</f>
        <v>45737</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2283.79</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2259.12</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2253.42</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2253.37</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2267.0499999999997</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2268.7199999999998</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2296.64</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2439.2399999999998</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2271.9499999999998</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2366.91</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2399.2999999999997</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2379.1999999999998</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2353.66</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2359.02</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2363.56</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2372.35</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2373.2799999999997</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2409.86</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2499.0299999999997</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2477.0299999999997</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2453.62</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2358.73</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2479.4</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2350.61</v>
      </c>
      <c r="ER1524" s="64"/>
      <c r="ES1524" s="64"/>
      <c r="ET1524" s="64"/>
      <c r="EU1524" s="64"/>
      <c r="EV1524" s="65"/>
    </row>
    <row r="1525" spans="1:152" s="29" customFormat="1" ht="15.75" customHeight="1" x14ac:dyDescent="0.2">
      <c r="A1525" s="60">
        <f>$A$122</f>
        <v>45738</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2284.4899999999998</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2254.87</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2253.1799999999998</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2253.27</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2268.35</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2261.14</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2252.84</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2293.54</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2252.59</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2266.61</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2309.66</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2315.41</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2303.1</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2297.25</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2252.96</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2253.11</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2253.12</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2253.1</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2249.0100000000002</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2250.94</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2351.66</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2256.8199999999997</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2462.88</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2355.12</v>
      </c>
      <c r="ER1525" s="64"/>
      <c r="ES1525" s="64"/>
      <c r="ET1525" s="64"/>
      <c r="EU1525" s="64"/>
      <c r="EV1525" s="65"/>
    </row>
    <row r="1526" spans="1:152" s="29" customFormat="1" ht="15.75" customHeight="1" x14ac:dyDescent="0.2">
      <c r="A1526" s="60">
        <f>$A$123</f>
        <v>45739</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2281.62</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2253.19</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2253.39</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2253.3199999999997</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2259.94</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2253.15</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2252.38</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2251.88</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2251.94</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2252.19</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2252.39</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2252.34</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2252.39</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2252.48</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2252.86</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2252.87</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2253.0099999999998</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2253.0699999999997</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2248.7400000000002</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2250.25</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2250.1799999999998</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2268.29</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2435.5099999999998</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2348.04</v>
      </c>
      <c r="ER1526" s="64"/>
      <c r="ES1526" s="64"/>
      <c r="ET1526" s="64"/>
      <c r="EU1526" s="64"/>
      <c r="EV1526" s="65"/>
    </row>
    <row r="1527" spans="1:152" s="29" customFormat="1" ht="15.75" customHeight="1" x14ac:dyDescent="0.2">
      <c r="A1527" s="60">
        <f>$A$124</f>
        <v>45740</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2268.7799999999997</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2253.65</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2253.7799999999997</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2253.39</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2258.7199999999998</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2261.38</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2275.91</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2396.77</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2252.7199999999998</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2352.75</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2309.2199999999998</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2307.35</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2389.8199999999997</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2396.77</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2409.48</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2414.64</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2416.38</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2404.56</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2472.11</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2488.39</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2445.16</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2357.62</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2404.46</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2317.0099999999998</v>
      </c>
      <c r="ER1527" s="64"/>
      <c r="ES1527" s="64"/>
      <c r="ET1527" s="64"/>
      <c r="EU1527" s="64"/>
      <c r="EV1527" s="65"/>
    </row>
    <row r="1528" spans="1:152" s="29" customFormat="1" ht="15.75" customHeight="1" x14ac:dyDescent="0.2">
      <c r="A1528" s="60">
        <f>$A$125</f>
        <v>45741</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2256.73</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2253.81</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2253.89</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2253.88</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2253.65</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2253.54</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2258.2599999999998</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2370.61</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2252.61</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2323.67</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2286.46</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2285.84</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2380.64</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2387.3199999999997</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2397.61</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2402.73</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2399.6</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2391.4499999999998</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2473.69</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2456.13</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2408.3199999999997</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2317.54</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2397.52</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2317.5099999999998</v>
      </c>
      <c r="ER1528" s="64"/>
      <c r="ES1528" s="64"/>
      <c r="ET1528" s="64"/>
      <c r="EU1528" s="64"/>
      <c r="EV1528" s="65"/>
    </row>
    <row r="1529" spans="1:152" s="29" customFormat="1" ht="15.75" customHeight="1" x14ac:dyDescent="0.2">
      <c r="A1529" s="60">
        <f>$A$126</f>
        <v>45742</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2276</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2256.02</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2254.62</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2253.9</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2268.75</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2270.94</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2299.1</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2459.86</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2278.5699999999997</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2386.5099999999998</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2345.23</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2351.5299999999997</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2448.58</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2450.1</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2464.69</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2465.89</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2465.65</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2456.4899999999998</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2545.4299999999998</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2528.7199999999998</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2493.89</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2413.21</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2525.4299999999998</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2375.14</v>
      </c>
      <c r="ER1529" s="64"/>
      <c r="ES1529" s="64"/>
      <c r="ET1529" s="64"/>
      <c r="EU1529" s="64"/>
      <c r="EV1529" s="65"/>
    </row>
    <row r="1530" spans="1:152" s="29" customFormat="1" ht="15.75" customHeight="1" x14ac:dyDescent="0.2">
      <c r="A1530" s="60">
        <f>$A$127</f>
        <v>45743</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2275.79</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2253.5</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2253.6799999999998</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2253.63</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2264.11</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2263.3199999999997</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2281.73</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2434.6799999999998</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2251.71</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2311.19</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2329.15</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2335.67</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2389.16</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2407.9</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2447.4</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2454.7399999999998</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2452.0099999999998</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2441.0699999999997</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2529.33</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2508.1</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2471.19</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2382.83</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2513.98</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2364.09</v>
      </c>
      <c r="ER1530" s="64"/>
      <c r="ES1530" s="64"/>
      <c r="ET1530" s="64"/>
      <c r="EU1530" s="64"/>
      <c r="EV1530" s="65"/>
    </row>
    <row r="1531" spans="1:152" s="29" customFormat="1" ht="15.75" customHeight="1" x14ac:dyDescent="0.2">
      <c r="A1531" s="60">
        <f>$A$128</f>
        <v>45744</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2265.35</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2253.4</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2253.5699999999997</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2253.59</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2253.54</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2253.41</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2260.56</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2401.84</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2252.4699999999998</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2283.5499999999997</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2302.09</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2307.2999999999997</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2358.4299999999998</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2374.65</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2409.73</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2416.4699999999998</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2416.42</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2410.86</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2487.0699999999997</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2462.2399999999998</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2430.46</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2343.61</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2449.84</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2324.3199999999997</v>
      </c>
      <c r="ER1531" s="64"/>
      <c r="ES1531" s="64"/>
      <c r="ET1531" s="64"/>
      <c r="EU1531" s="64"/>
      <c r="EV1531" s="65"/>
    </row>
    <row r="1532" spans="1:152" s="29" customFormat="1" ht="15.75" customHeight="1" x14ac:dyDescent="0.2">
      <c r="A1532" s="60">
        <f>$A$129</f>
        <v>45745</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2271.4499999999998</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2253.61</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2253.6999999999998</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2253.6799999999998</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2260.75</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2259</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2253.0099999999998</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2274.7199999999998</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2252.88</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2256.56</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2292.4699999999998</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2297.0299999999997</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2287.0699999999997</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2282.4699999999998</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2253.29</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2253.36</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2253.41</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2252.89</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2250.2599999999998</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2250</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2317.64</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2250.08</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2379.27</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2301.1999999999998</v>
      </c>
      <c r="ER1532" s="64"/>
      <c r="ES1532" s="64"/>
      <c r="ET1532" s="64"/>
      <c r="EU1532" s="64"/>
      <c r="EV1532" s="65"/>
    </row>
    <row r="1533" spans="1:152" s="29" customFormat="1" ht="15.75" customHeight="1" x14ac:dyDescent="0.2">
      <c r="A1533" s="60">
        <f>$A$130</f>
        <v>45746</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2272.56</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2253.04</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2253.14</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2253.27</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2257.7599999999998</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2253.0499999999997</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2252.0099999999998</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2251.9699999999998</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2252.4299999999998</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2252.7399999999998</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2252.79</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2252.85</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2252.89</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2253.1</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2253.0499999999997</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2253.25</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2253.25</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2253.31</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2250.87</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2249.41</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2251.7999999999997</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2273.89</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2428.1799999999998</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2308.5499999999997</v>
      </c>
      <c r="ER1533" s="64"/>
      <c r="ES1533" s="64"/>
      <c r="ET1533" s="64"/>
      <c r="EU1533" s="64"/>
      <c r="EV1533" s="65"/>
    </row>
    <row r="1534" spans="1:152" s="29" customFormat="1" ht="15.75" customHeight="1" x14ac:dyDescent="0.2">
      <c r="A1534" s="60">
        <f>$A$131</f>
        <v>45747</v>
      </c>
      <c r="B1534" s="61"/>
      <c r="C1534" s="61"/>
      <c r="D1534" s="61"/>
      <c r="E1534" s="61"/>
      <c r="F1534" s="61"/>
      <c r="G1534" s="61"/>
      <c r="H1534" s="62"/>
      <c r="I1534" s="63">
        <f>IF($A1534="-","-",ROUND(VLOOKUP($A1534+ROUND(LEFT(I$1503,1)/24,5),'[1]ОАО "АТС"'!$A$57:$F$800,3,FALSE)+HLOOKUP($DL$1501,'[1]Сбытовая надбавка'!$F$5:$H$6,2,FALSE),2)+'[1]Иные услуги'!$C$6+HLOOKUP($DR$1500,'[1]Услуги по передаче'!$G$5:$J$7,3,FALSE))</f>
        <v>2288.08</v>
      </c>
      <c r="J1534" s="64"/>
      <c r="K1534" s="64"/>
      <c r="L1534" s="64"/>
      <c r="M1534" s="64"/>
      <c r="N1534" s="65"/>
      <c r="O1534" s="63">
        <f>IF($A1534="-","-",ROUND(VLOOKUP($A1534+ROUND(LEFT(O$1503,1)/24,5),'[1]ОАО "АТС"'!$A$57:$F$800,3,FALSE)+HLOOKUP($DL$1501,'[1]Сбытовая надбавка'!$F$5:$H$6,2,FALSE),2)+'[1]Иные услуги'!$C$6+HLOOKUP($DR$1500,'[1]Услуги по передаче'!$G$5:$J$7,3,FALSE))</f>
        <v>2253.25</v>
      </c>
      <c r="P1534" s="64"/>
      <c r="Q1534" s="64"/>
      <c r="R1534" s="64"/>
      <c r="S1534" s="64"/>
      <c r="T1534" s="65"/>
      <c r="U1534" s="63">
        <f>IF($A1534="-","-",ROUND(VLOOKUP($A1534+ROUND(LEFT(U$1503,1)/24,5),'[1]ОАО "АТС"'!$A$57:$F$800,3,FALSE)+HLOOKUP($DL$1501,'[1]Сбытовая надбавка'!$F$5:$H$6,2,FALSE),2)+'[1]Иные услуги'!$C$6+HLOOKUP($DR$1500,'[1]Услуги по передаче'!$G$5:$J$7,3,FALSE))</f>
        <v>2253.4899999999998</v>
      </c>
      <c r="V1534" s="64"/>
      <c r="W1534" s="64"/>
      <c r="X1534" s="64"/>
      <c r="Y1534" s="64"/>
      <c r="Z1534" s="65"/>
      <c r="AA1534" s="63">
        <f>IF($A1534="-","-",ROUND(VLOOKUP($A1534+ROUND(LEFT(AA$1503,1)/24,5),'[1]ОАО "АТС"'!$A$57:$F$800,3,FALSE)+HLOOKUP($DL$1501,'[1]Сбытовая надбавка'!$F$5:$H$6,2,FALSE),2)+'[1]Иные услуги'!$C$6+HLOOKUP($DR$1500,'[1]Услуги по передаче'!$G$5:$J$7,3,FALSE))</f>
        <v>2253.5299999999997</v>
      </c>
      <c r="AB1534" s="64"/>
      <c r="AC1534" s="64"/>
      <c r="AD1534" s="64"/>
      <c r="AE1534" s="64"/>
      <c r="AF1534" s="65"/>
      <c r="AG1534" s="63">
        <f>IF($A1534="-","-",ROUND(VLOOKUP($A1534+ROUND(LEFT(AG$1503,1)/24,5),'[1]ОАО "АТС"'!$A$57:$F$800,3,FALSE)+HLOOKUP($DL$1501,'[1]Сбытовая надбавка'!$F$5:$H$6,2,FALSE),2)+'[1]Иные услуги'!$C$6+HLOOKUP($DR$1500,'[1]Услуги по передаче'!$G$5:$J$7,3,FALSE))</f>
        <v>2259.2999999999997</v>
      </c>
      <c r="AH1534" s="64"/>
      <c r="AI1534" s="64"/>
      <c r="AJ1534" s="64"/>
      <c r="AK1534" s="64"/>
      <c r="AL1534" s="65"/>
      <c r="AM1534" s="63">
        <f>IF($A1534="-","-",ROUND(VLOOKUP($A1534+ROUND(LEFT(AM$1503,1)/24,5),'[1]ОАО "АТС"'!$A$57:$F$800,3,FALSE)+HLOOKUP($DL$1501,'[1]Сбытовая надбавка'!$F$5:$H$6,2,FALSE),2)+'[1]Иные услуги'!$C$6+HLOOKUP($DR$1500,'[1]Услуги по передаче'!$G$5:$J$7,3,FALSE))</f>
        <v>2255.54</v>
      </c>
      <c r="AN1534" s="64"/>
      <c r="AO1534" s="64"/>
      <c r="AP1534" s="64"/>
      <c r="AQ1534" s="64"/>
      <c r="AR1534" s="65"/>
      <c r="AS1534" s="63">
        <f>IF($A1534="-","-",ROUND(VLOOKUP($A1534+ROUND(LEFT(AS$1503,1)/24,5),'[1]ОАО "АТС"'!$A$57:$F$800,3,FALSE)+HLOOKUP($DL$1501,'[1]Сбытовая надбавка'!$F$5:$H$6,2,FALSE),2)+'[1]Иные услуги'!$C$6+HLOOKUP($DR$1500,'[1]Услуги по передаче'!$G$5:$J$7,3,FALSE))</f>
        <v>2252.42</v>
      </c>
      <c r="AT1534" s="64"/>
      <c r="AU1534" s="64"/>
      <c r="AV1534" s="64"/>
      <c r="AW1534" s="64"/>
      <c r="AX1534" s="65"/>
      <c r="AY1534" s="63">
        <f>IF($A1534="-","-",ROUND(VLOOKUP($A1534+ROUND(LEFT(AY$1503,1)/24,5),'[1]ОАО "АТС"'!$A$57:$F$800,3,FALSE)+HLOOKUP($DL$1501,'[1]Сбытовая надбавка'!$F$5:$H$6,2,FALSE),2)+'[1]Иные услуги'!$C$6+HLOOKUP($DR$1500,'[1]Услуги по передаче'!$G$5:$J$7,3,FALSE))</f>
        <v>2296.94</v>
      </c>
      <c r="AZ1534" s="64"/>
      <c r="BA1534" s="64"/>
      <c r="BB1534" s="64"/>
      <c r="BC1534" s="64"/>
      <c r="BD1534" s="65"/>
      <c r="BE1534" s="63">
        <f>IF($A1534="-","-",ROUND(VLOOKUP($A1534+ROUND(LEFT(BE$1503,1)/24,5),'[1]ОАО "АТС"'!$A$57:$F$800,3,FALSE)+HLOOKUP($DL$1501,'[1]Сбытовая надбавка'!$F$5:$H$6,2,FALSE),2)+'[1]Иные услуги'!$C$6+HLOOKUP($DR$1500,'[1]Услуги по передаче'!$G$5:$J$7,3,FALSE))</f>
        <v>2252.42</v>
      </c>
      <c r="BF1534" s="64"/>
      <c r="BG1534" s="64"/>
      <c r="BH1534" s="64"/>
      <c r="BI1534" s="64"/>
      <c r="BJ1534" s="65"/>
      <c r="BK1534" s="63">
        <f>IF($A1534="-","-",ROUND(VLOOKUP($A1534+ROUND(LEFT(BK$1503,1)/24,5),'[1]ОАО "АТС"'!$A$57:$F$800,3,FALSE)+HLOOKUP($DL$1501,'[1]Сбытовая надбавка'!$F$5:$H$6,2,FALSE),2)+'[1]Иные услуги'!$C$6+HLOOKUP($DR$1500,'[1]Услуги по передаче'!$G$5:$J$7,3,FALSE))</f>
        <v>2256.9499999999998</v>
      </c>
      <c r="BL1534" s="64"/>
      <c r="BM1534" s="64"/>
      <c r="BN1534" s="64"/>
      <c r="BO1534" s="64"/>
      <c r="BP1534" s="65"/>
      <c r="BQ1534" s="63">
        <f>IF($A1534="-","-",ROUND(VLOOKUP($A1534+ROUND(LEFT(BQ$1503,2)/24,5),'[1]ОАО "АТС"'!$A$57:$F$800,3,FALSE)+HLOOKUP($DL$1501,'[1]Сбытовая надбавка'!$F$5:$H$6,2,FALSE),2)+'[1]Иные услуги'!$C$6+HLOOKUP($DR$1500,'[1]Услуги по передаче'!$G$5:$J$7,3,FALSE))</f>
        <v>2304.64</v>
      </c>
      <c r="BR1534" s="64"/>
      <c r="BS1534" s="64"/>
      <c r="BT1534" s="64"/>
      <c r="BU1534" s="64"/>
      <c r="BV1534" s="65"/>
      <c r="BW1534" s="63">
        <f>IF($A1534="-","-",ROUND(VLOOKUP($A1534+ROUND(LEFT(BW$1503,2)/24,5),'[1]ОАО "АТС"'!$A$57:$F$800,3,FALSE)+HLOOKUP($DL$1501,'[1]Сбытовая надбавка'!$F$5:$H$6,2,FALSE),2)+'[1]Иные услуги'!$C$6+HLOOKUP($DR$1500,'[1]Услуги по передаче'!$G$5:$J$7,3,FALSE))</f>
        <v>2310.39</v>
      </c>
      <c r="BX1534" s="64"/>
      <c r="BY1534" s="64"/>
      <c r="BZ1534" s="64"/>
      <c r="CA1534" s="64"/>
      <c r="CB1534" s="65"/>
      <c r="CC1534" s="63">
        <f>IF($A1534="-","-",ROUND(VLOOKUP($A1534+ROUND(LEFT(CC$1503,2)/24,5),'[1]ОАО "АТС"'!$A$57:$F$800,3,FALSE)+HLOOKUP($DL$1501,'[1]Сбытовая надбавка'!$F$5:$H$6,2,FALSE),2)+'[1]Иные услуги'!$C$6+HLOOKUP($DR$1500,'[1]Услуги по передаче'!$G$5:$J$7,3,FALSE))</f>
        <v>2297.6</v>
      </c>
      <c r="CD1534" s="64"/>
      <c r="CE1534" s="64"/>
      <c r="CF1534" s="64"/>
      <c r="CG1534" s="64"/>
      <c r="CH1534" s="65"/>
      <c r="CI1534" s="63">
        <f>IF($A1534="-","-",ROUND(VLOOKUP($A1534+ROUND(LEFT(CI$1503,2)/24,5),'[1]ОАО "АТС"'!$A$57:$F$800,3,FALSE)+HLOOKUP($DL$1501,'[1]Сбытовая надбавка'!$F$5:$H$6,2,FALSE),2)+'[1]Иные услуги'!$C$6+HLOOKUP($DR$1500,'[1]Услуги по передаче'!$G$5:$J$7,3,FALSE))</f>
        <v>2290.89</v>
      </c>
      <c r="CJ1534" s="64"/>
      <c r="CK1534" s="64"/>
      <c r="CL1534" s="64"/>
      <c r="CM1534" s="64"/>
      <c r="CN1534" s="65"/>
      <c r="CO1534" s="63">
        <f>IF($A1534="-","-",ROUND(VLOOKUP($A1534+ROUND(LEFT(CO$1503,2)/24,5),'[1]ОАО "АТС"'!$A$57:$F$800,3,FALSE)+HLOOKUP($DL$1501,'[1]Сбытовая надбавка'!$F$5:$H$6,2,FALSE),2)+'[1]Иные услуги'!$C$6+HLOOKUP($DR$1500,'[1]Услуги по передаче'!$G$5:$J$7,3,FALSE))</f>
        <v>2251.89</v>
      </c>
      <c r="CP1534" s="64"/>
      <c r="CQ1534" s="64"/>
      <c r="CR1534" s="64"/>
      <c r="CS1534" s="64"/>
      <c r="CT1534" s="65"/>
      <c r="CU1534" s="63">
        <f>IF($A1534="-","-",ROUND(VLOOKUP($A1534+ROUND(LEFT(CU$1503,2)/24,5),'[1]ОАО "АТС"'!$A$57:$F$800,3,FALSE)+HLOOKUP($DL$1501,'[1]Сбытовая надбавка'!$F$5:$H$6,2,FALSE),2)+'[1]Иные услуги'!$C$6+HLOOKUP($DR$1500,'[1]Услуги по передаче'!$G$5:$J$7,3,FALSE))</f>
        <v>2251.71</v>
      </c>
      <c r="CV1534" s="64"/>
      <c r="CW1534" s="64"/>
      <c r="CX1534" s="64"/>
      <c r="CY1534" s="64"/>
      <c r="CZ1534" s="65"/>
      <c r="DA1534" s="63">
        <f>IF($A1534="-","-",ROUND(VLOOKUP($A1534+ROUND(LEFT(DA$1503,2)/24,5),'[1]ОАО "АТС"'!$A$57:$F$800,3,FALSE)+HLOOKUP($DL$1501,'[1]Сбытовая надбавка'!$F$5:$H$6,2,FALSE),2)+'[1]Иные услуги'!$C$6+HLOOKUP($DR$1500,'[1]Услуги по передаче'!$G$5:$J$7,3,FALSE))</f>
        <v>2252.14</v>
      </c>
      <c r="DB1534" s="64"/>
      <c r="DC1534" s="64"/>
      <c r="DD1534" s="64"/>
      <c r="DE1534" s="64"/>
      <c r="DF1534" s="65"/>
      <c r="DG1534" s="63">
        <f>IF($A1534="-","-",ROUND(VLOOKUP($A1534+ROUND(LEFT(DG$1503,2)/24,5),'[1]ОАО "АТС"'!$A$57:$F$800,3,FALSE)+HLOOKUP($DL$1501,'[1]Сбытовая надбавка'!$F$5:$H$6,2,FALSE),2)+'[1]Иные услуги'!$C$6+HLOOKUP($DR$1500,'[1]Услуги по передаче'!$G$5:$J$7,3,FALSE))</f>
        <v>2252.7399999999998</v>
      </c>
      <c r="DH1534" s="64"/>
      <c r="DI1534" s="64"/>
      <c r="DJ1534" s="64"/>
      <c r="DK1534" s="64"/>
      <c r="DL1534" s="65"/>
      <c r="DM1534" s="63">
        <f>IF($A1534="-","-",ROUND(VLOOKUP($A1534+ROUND(LEFT(DM$1503,2)/24,5),'[1]ОАО "АТС"'!$A$57:$F$800,3,FALSE)+HLOOKUP($DL$1501,'[1]Сбытовая надбавка'!$F$5:$H$6,2,FALSE),2)+'[1]Иные услуги'!$C$6+HLOOKUP($DR$1500,'[1]Услуги по передаче'!$G$5:$J$7,3,FALSE))</f>
        <v>2250.46</v>
      </c>
      <c r="DN1534" s="64"/>
      <c r="DO1534" s="64"/>
      <c r="DP1534" s="64"/>
      <c r="DQ1534" s="64"/>
      <c r="DR1534" s="65"/>
      <c r="DS1534" s="63">
        <f>IF($A1534="-","-",ROUND(VLOOKUP($A1534+ROUND(LEFT(DS$1503,2)/24,5),'[1]ОАО "АТС"'!$A$57:$F$800,3,FALSE)+HLOOKUP($DL$1501,'[1]Сбытовая надбавка'!$F$5:$H$6,2,FALSE),2)+'[1]Иные услуги'!$C$6+HLOOKUP($DR$1500,'[1]Услуги по передаче'!$G$5:$J$7,3,FALSE))</f>
        <v>2249.86</v>
      </c>
      <c r="DT1534" s="64"/>
      <c r="DU1534" s="64"/>
      <c r="DV1534" s="64"/>
      <c r="DW1534" s="64"/>
      <c r="DX1534" s="65"/>
      <c r="DY1534" s="63">
        <f>IF($A1534="-","-",ROUND(VLOOKUP($A1534+ROUND(LEFT(DY$1503,2)/24,5),'[1]ОАО "АТС"'!$A$57:$F$800,3,FALSE)+HLOOKUP($DL$1501,'[1]Сбытовая надбавка'!$F$5:$H$6,2,FALSE),2)+'[1]Иные услуги'!$C$6+HLOOKUP($DR$1500,'[1]Услуги по передаче'!$G$5:$J$7,3,FALSE))</f>
        <v>2330.71</v>
      </c>
      <c r="DZ1534" s="64"/>
      <c r="EA1534" s="64"/>
      <c r="EB1534" s="64"/>
      <c r="EC1534" s="64"/>
      <c r="ED1534" s="65"/>
      <c r="EE1534" s="63">
        <f>IF($A1534="-","-",ROUND(VLOOKUP($A1534+ROUND(LEFT(EE$1503,2)/24,5),'[1]ОАО "АТС"'!$A$57:$F$800,3,FALSE)+HLOOKUP($DL$1501,'[1]Сбытовая надбавка'!$F$5:$H$6,2,FALSE),2)+'[1]Иные услуги'!$C$6+HLOOKUP($DR$1500,'[1]Услуги по передаче'!$G$5:$J$7,3,FALSE))</f>
        <v>2250.9299999999998</v>
      </c>
      <c r="EF1534" s="64"/>
      <c r="EG1534" s="64"/>
      <c r="EH1534" s="64"/>
      <c r="EI1534" s="64"/>
      <c r="EJ1534" s="65"/>
      <c r="EK1534" s="63">
        <f>IF($A1534="-","-",ROUND(VLOOKUP($A1534+ROUND(LEFT(EK$1503,2)/24,5),'[1]ОАО "АТС"'!$A$57:$F$800,3,FALSE)+HLOOKUP($DL$1501,'[1]Сбытовая надбавка'!$F$5:$H$6,2,FALSE),2)+'[1]Иные услуги'!$C$6+HLOOKUP($DR$1500,'[1]Услуги по передаче'!$G$5:$J$7,3,FALSE))</f>
        <v>2442.9</v>
      </c>
      <c r="EL1534" s="64"/>
      <c r="EM1534" s="64"/>
      <c r="EN1534" s="64"/>
      <c r="EO1534" s="64"/>
      <c r="EP1534" s="65"/>
      <c r="EQ1534" s="63">
        <f>IF($A1534="-","-",ROUND(VLOOKUP($A1534+ROUND(LEFT(EQ$1503,2)/24,5),'[1]ОАО "АТС"'!$A$57:$F$800,3,FALSE)+HLOOKUP($DL$1501,'[1]Сбытовая надбавка'!$F$5:$H$6,2,FALSE),2)+'[1]Иные услуги'!$C$6+HLOOKUP($DR$1500,'[1]Услуги по передаче'!$G$5:$J$7,3,FALSE))</f>
        <v>2297.84</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45717</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2011.02</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1918.97</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1880.37</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1869.72</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1873.8999999999999</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1914.56</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2073.7400000000002</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2120.54</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1907.53</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2017.35</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2102.8000000000002</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2118.09</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2075.13</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2078.39</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2069.29</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2074.29</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2072.2600000000002</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2086.6</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2302.0499999999997</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2307.7999999999997</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2188.34</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2161.91</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2107.8200000000002</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2054.92</v>
      </c>
      <c r="ER1540" s="64"/>
      <c r="ES1540" s="64"/>
      <c r="ET1540" s="64"/>
      <c r="EU1540" s="64"/>
      <c r="EV1540" s="65"/>
    </row>
    <row r="1541" spans="1:152" s="29" customFormat="1" ht="15.75" customHeight="1" x14ac:dyDescent="0.2">
      <c r="A1541" s="60">
        <f>$A$102</f>
        <v>45718</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1967.82</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1885.03</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1839.37</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1831.36</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1854.21</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1889.3899999999999</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2020.55</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2089.81</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1848.3</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1947.78</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2028.79</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2040.48</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2058.5100000000002</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2049.5300000000002</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2047.55</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2016.3999999999999</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2025.3799999999999</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2059.0700000000002</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2208.15</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2240</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2217.38</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2176.1799999999998</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2193.3000000000002</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2095.0300000000002</v>
      </c>
      <c r="ER1541" s="64"/>
      <c r="ES1541" s="64"/>
      <c r="ET1541" s="64"/>
      <c r="EU1541" s="64"/>
      <c r="EV1541" s="65"/>
    </row>
    <row r="1542" spans="1:152" s="29" customFormat="1" ht="15.75" customHeight="1" x14ac:dyDescent="0.2">
      <c r="A1542" s="60">
        <f>$A$103</f>
        <v>45719</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1977.01</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1902.57</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1858.9199999999998</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1851.71</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1869.71</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1949.1499999999999</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2124.6</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2337.83</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2094.3000000000002</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2289.1799999999998</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2410.59</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2407.7199999999998</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2403.2799999999997</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2393</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2269.04</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2250.0099999999998</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2223.8200000000002</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2201.06</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2378.52</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2410.34</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2286.54</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2255.9</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2174.58</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2070.21</v>
      </c>
      <c r="ER1542" s="64"/>
      <c r="ES1542" s="64"/>
      <c r="ET1542" s="64"/>
      <c r="EU1542" s="64"/>
      <c r="EV1542" s="65"/>
    </row>
    <row r="1543" spans="1:152" s="29" customFormat="1" ht="15.75" customHeight="1" x14ac:dyDescent="0.2">
      <c r="A1543" s="60">
        <f>$A$104</f>
        <v>45720</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1907.26</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1846.1399999999999</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1810.1999999999998</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1807.24</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1830.77</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1881.11</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2034.6599999999999</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2180.27</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1973.76</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2083.7400000000002</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2134.5</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2129.77</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2136.65</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2138.29</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2142.5</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2124.71</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2106.54</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2110.94</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2199.59</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2193.5</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2175.89</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2104.2600000000002</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2097.1799999999998</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1930.07</v>
      </c>
      <c r="ER1543" s="64"/>
      <c r="ES1543" s="64"/>
      <c r="ET1543" s="64"/>
      <c r="EU1543" s="64"/>
      <c r="EV1543" s="65"/>
    </row>
    <row r="1544" spans="1:152" s="29" customFormat="1" ht="15.75" customHeight="1" x14ac:dyDescent="0.2">
      <c r="A1544" s="60">
        <f>$A$105</f>
        <v>45721</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1794.22</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1770.3799999999999</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1762.73</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1769.03</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1771.75</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1812.55</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1983.24</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2154.13</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1961.9099999999999</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2085.8000000000002</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2136.36</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2158.71</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2132.39</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2129.84</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2137.0700000000002</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2120.67</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2106.84</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2118.02</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2209.06</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2209.46</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2194.9299999999998</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2087.35</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2093.4499999999998</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1942.49</v>
      </c>
      <c r="ER1544" s="64"/>
      <c r="ES1544" s="64"/>
      <c r="ET1544" s="64"/>
      <c r="EU1544" s="64"/>
      <c r="EV1544" s="65"/>
    </row>
    <row r="1545" spans="1:152" s="29" customFormat="1" ht="15.75" customHeight="1" x14ac:dyDescent="0.2">
      <c r="A1545" s="60">
        <f>$A$106</f>
        <v>45722</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1912.8899999999999</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1876.5</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1849.6699999999998</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1844</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1852.62</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1901.02</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2103.8200000000002</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2306.9</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1978.1699999999998</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2334.7799999999997</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2462.2599999999998</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2492.71</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2487.11</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2480.0699999999997</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2462.37</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2421.69</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2381.6</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2116.1799999999998</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2221.16</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2263.77</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2482.16</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2355.4299999999998</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2230.86</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2068.44</v>
      </c>
      <c r="ER1545" s="64"/>
      <c r="ES1545" s="64"/>
      <c r="ET1545" s="64"/>
      <c r="EU1545" s="64"/>
      <c r="EV1545" s="65"/>
    </row>
    <row r="1546" spans="1:152" s="29" customFormat="1" ht="15.75" customHeight="1" x14ac:dyDescent="0.2">
      <c r="A1546" s="60">
        <f>$A$107</f>
        <v>45723</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1945.6299999999999</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1876.4299999999998</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1849.23</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1843.4499999999998</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1862.11</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1934.72</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2155.34</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2247.1</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1950.37</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2293.7599999999998</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2434.92</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2466.5</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2452.0499999999997</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2484.1</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2474.5</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2435.5099999999998</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2395.13</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2209.89</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2293.66</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2635.67</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2489.4</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2361.58</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2262.19</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2077.2200000000003</v>
      </c>
      <c r="ER1546" s="64"/>
      <c r="ES1546" s="64"/>
      <c r="ET1546" s="64"/>
      <c r="EU1546" s="64"/>
      <c r="EV1546" s="65"/>
    </row>
    <row r="1547" spans="1:152" s="29" customFormat="1" ht="15.75" customHeight="1" x14ac:dyDescent="0.2">
      <c r="A1547" s="60">
        <f>$A$108</f>
        <v>45724</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1977.98</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1926.8999999999999</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1897.4299999999998</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1888.03</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1896.3</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1932.07</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2149.12</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2425.81</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1876.34</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2143.2600000000002</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2306.7799999999997</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2337.9699999999998</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2343.0499999999997</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2359.9299999999998</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2307.35</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2293.16</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2296.46</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2383.13</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2664.84</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2575.62</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2414.4699999999998</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2313.0099999999998</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2252.6799999999998</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2108.66</v>
      </c>
      <c r="ER1547" s="64"/>
      <c r="ES1547" s="64"/>
      <c r="ET1547" s="64"/>
      <c r="EU1547" s="64"/>
      <c r="EV1547" s="65"/>
    </row>
    <row r="1548" spans="1:152" s="29" customFormat="1" ht="15.75" customHeight="1" x14ac:dyDescent="0.2">
      <c r="A1548" s="60">
        <f>$A$109</f>
        <v>45725</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2040.76</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1988.6799999999998</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1829.6399999999999</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1807.1299999999999</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1811.08</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1868.53</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1947.05</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1962.82</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1748.03</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1976.55</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2117.7400000000002</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2166.7200000000003</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2169.9299999999998</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2171.25</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2165.0100000000002</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2152.87</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2309.06</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2459.62</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2099.89</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2529.6</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2419.84</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2269.42</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2379.88</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2199.06</v>
      </c>
      <c r="ER1548" s="64"/>
      <c r="ES1548" s="64"/>
      <c r="ET1548" s="64"/>
      <c r="EU1548" s="64"/>
      <c r="EV1548" s="65"/>
    </row>
    <row r="1549" spans="1:152" s="29" customFormat="1" ht="15.75" customHeight="1" x14ac:dyDescent="0.2">
      <c r="A1549" s="60">
        <f>$A$110</f>
        <v>45726</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1971.9499999999998</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1926.35</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1857.49</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1849.77</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1862</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1929.1999999999998</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2157.73</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2562.29</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1956.72</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2121.14</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2152.66</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2470.73</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2160.89</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2182.5</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2504.29</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2200.5300000000002</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2433.67</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2504.0499999999997</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2268.06</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2329.86</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2534.7199999999998</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2369.81</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2386.62</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2167.81</v>
      </c>
      <c r="ER1549" s="64"/>
      <c r="ES1549" s="64"/>
      <c r="ET1549" s="64"/>
      <c r="EU1549" s="64"/>
      <c r="EV1549" s="65"/>
    </row>
    <row r="1550" spans="1:152" s="29" customFormat="1" ht="15.75" customHeight="1" x14ac:dyDescent="0.2">
      <c r="A1550" s="60">
        <f>$A$111</f>
        <v>45727</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1870.9399999999998</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1788.09</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1822.26</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1815.51</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1830.1599999999999</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1885.73</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2089.25</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2220.9299999999998</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1895.97</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2268.02</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2074.59</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2099.04</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2109.25</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2116.34</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2461.4</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2438.11</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2393.7799999999997</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2464.38</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2185.09</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2193.34</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2204.38</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2337.1799999999998</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2372.2799999999997</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2147.3200000000002</v>
      </c>
      <c r="ER1550" s="64"/>
      <c r="ES1550" s="64"/>
      <c r="ET1550" s="64"/>
      <c r="EU1550" s="64"/>
      <c r="EV1550" s="65"/>
    </row>
    <row r="1551" spans="1:152" s="29" customFormat="1" ht="15.75" customHeight="1" x14ac:dyDescent="0.2">
      <c r="A1551" s="60">
        <f>$A$112</f>
        <v>45728</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1812.01</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1784.81</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1777.49</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1772.78</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1793.8899999999999</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1814.9299999999998</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1908.57</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2020.83</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1838.8</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1926.73</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1939.1999999999998</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1939.8</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1911.54</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1902.28</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1880.1499999999999</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1869.24</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1852.1899999999998</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1850.74</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1937.76</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1968.28</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1936.97</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1852.79</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1996.74</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1863.1299999999999</v>
      </c>
      <c r="ER1551" s="64"/>
      <c r="ES1551" s="64"/>
      <c r="ET1551" s="64"/>
      <c r="EU1551" s="64"/>
      <c r="EV1551" s="65"/>
    </row>
    <row r="1552" spans="1:152" s="29" customFormat="1" ht="15.75" customHeight="1" x14ac:dyDescent="0.2">
      <c r="A1552" s="60">
        <f>$A$113</f>
        <v>45729</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1792.6</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1770.96</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1764.86</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1760.97</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1785.3799999999999</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1804.06</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1888.78</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1990.22</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1824.6899999999998</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1924.29</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1973.1799999999998</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1967.8899999999999</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1946.99</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1933.27</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1931.9099999999999</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1929.4199999999998</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1918.33</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1907.9099999999999</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2005.4299999999998</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2005.1999999999998</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1972.23</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1890.49</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1998.1399999999999</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1855.58</v>
      </c>
      <c r="ER1552" s="64"/>
      <c r="ES1552" s="64"/>
      <c r="ET1552" s="64"/>
      <c r="EU1552" s="64"/>
      <c r="EV1552" s="65"/>
    </row>
    <row r="1553" spans="1:152" s="29" customFormat="1" ht="15.75" customHeight="1" x14ac:dyDescent="0.2">
      <c r="A1553" s="60">
        <f>$A$114</f>
        <v>45730</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1793.8999999999999</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1775.46</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1769.23</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1769.25</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1791.77</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1801.62</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1874.24</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2000.46</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1824.54</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1921.21</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1931.6</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1932</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1893.78</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1883.82</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1877.12</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1868.29</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1851.32</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1851.1399999999999</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1962.78</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1994.1299999999999</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1958.81</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1889.87</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2017.47</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1893.37</v>
      </c>
      <c r="ER1553" s="64"/>
      <c r="ES1553" s="64"/>
      <c r="ET1553" s="64"/>
      <c r="EU1553" s="64"/>
      <c r="EV1553" s="65"/>
    </row>
    <row r="1554" spans="1:152" s="29" customFormat="1" ht="15.75" customHeight="1" x14ac:dyDescent="0.2">
      <c r="A1554" s="60">
        <f>$A$115</f>
        <v>45731</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1832.62</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1787.55</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1756.26</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1750.99</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1808.3899999999999</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1805.8899999999999</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1774.9499999999998</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1848.99</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1749.1499999999999</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1749.52</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1767.36</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1776.9099999999999</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1763.53</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1749.85</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1750.4099999999999</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1751.28</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1751.11</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1751.1599999999999</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1783.62</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1828.34</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1769.9299999999998</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1746.4499999999998</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1978.6899999999998</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1865.58</v>
      </c>
      <c r="ER1554" s="64"/>
      <c r="ES1554" s="64"/>
      <c r="ET1554" s="64"/>
      <c r="EU1554" s="64"/>
      <c r="EV1554" s="65"/>
    </row>
    <row r="1555" spans="1:152" s="29" customFormat="1" ht="15.75" customHeight="1" x14ac:dyDescent="0.2">
      <c r="A1555" s="60">
        <f>$A$116</f>
        <v>45732</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1766.46</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1751.6499999999999</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1751.79</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1751.82</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1755.23</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1754.34</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1750.83</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1750.5</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1750.74</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1750.59</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1750.6899999999998</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1750.57</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1750.75</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1750.78</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1751.25</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1751.6799999999998</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1751.73</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1751.73</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1769.46</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1792.9399999999998</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1774.1399999999999</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1747.86</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1858.82</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1791.6999999999998</v>
      </c>
      <c r="ER1555" s="64"/>
      <c r="ES1555" s="64"/>
      <c r="ET1555" s="64"/>
      <c r="EU1555" s="64"/>
      <c r="EV1555" s="65"/>
    </row>
    <row r="1556" spans="1:152" s="29" customFormat="1" ht="15.75" customHeight="1" x14ac:dyDescent="0.2">
      <c r="A1556" s="60">
        <f>$A$117</f>
        <v>45733</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1775.58</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1759.4399999999998</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1753.59</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1751.8</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1764.54</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1774.5</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1796.28</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1936.26</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1750.55</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1818.6399999999999</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1844.85</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1831.02</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1792.07</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1784.62</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1766.97</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1758.6699999999998</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1761.6799999999998</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1768.8999999999999</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1859.6599999999999</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1894.1</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1840.9399999999998</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1747.85</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1934.58</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1853.6</v>
      </c>
      <c r="ER1556" s="64"/>
      <c r="ES1556" s="64"/>
      <c r="ET1556" s="64"/>
      <c r="EU1556" s="64"/>
      <c r="EV1556" s="65"/>
    </row>
    <row r="1557" spans="1:152" s="29" customFormat="1" ht="15.75" customHeight="1" x14ac:dyDescent="0.2">
      <c r="A1557" s="60">
        <f>$A$118</f>
        <v>45734</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1833.04</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1783.4299999999998</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1775.29</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1766.79</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1794.8899999999999</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1807.24</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1854.85</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1956.77</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1756.1299999999999</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1834.71</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1860.3799999999999</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1851</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1814.05</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1808.75</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1792.51</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1776.4199999999998</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1780.73</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1785.08</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1863.07</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1907.29</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1860.28</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1777.1</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1851.6799999999998</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1773.6299999999999</v>
      </c>
      <c r="ER1557" s="64"/>
      <c r="ES1557" s="64"/>
      <c r="ET1557" s="64"/>
      <c r="EU1557" s="64"/>
      <c r="EV1557" s="65"/>
    </row>
    <row r="1558" spans="1:152" s="29" customFormat="1" ht="15.75" customHeight="1" x14ac:dyDescent="0.2">
      <c r="A1558" s="60">
        <f>$A$119</f>
        <v>45735</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1760.51</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1758.06</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1756.27</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1755.28</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1757.46</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1828.1699999999998</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1884.1999999999998</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1969.54</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1801.9499999999998</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1892.6699999999998</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1932.1399999999999</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1927.27</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1909.52</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1895.27</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1892.8</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1891.6</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1883.1699999999998</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1878.48</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1962.4499999999998</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1961.03</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1927.58</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1850.25</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1931.53</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1870.31</v>
      </c>
      <c r="ER1558" s="64"/>
      <c r="ES1558" s="64"/>
      <c r="ET1558" s="64"/>
      <c r="EU1558" s="64"/>
      <c r="EV1558" s="65"/>
    </row>
    <row r="1559" spans="1:152" s="29" customFormat="1" ht="15.75" customHeight="1" x14ac:dyDescent="0.2">
      <c r="A1559" s="60">
        <f>$A$120</f>
        <v>45736</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1784.32</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1760.4099999999999</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1751.1699999999998</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1751.21</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1792.98</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1772.3</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1802.32</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1960.6599999999999</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1777.1699999999998</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1879.6399999999999</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1882.8</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1872.1399999999999</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1841.9399999999998</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1847.25</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1846.4399999999998</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1859.77</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1851.75</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1836.31</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1931.79</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1982.49</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1940.8999999999999</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1868.75</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1931.97</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1826.8799999999999</v>
      </c>
      <c r="ER1559" s="64"/>
      <c r="ES1559" s="64"/>
      <c r="ET1559" s="64"/>
      <c r="EU1559" s="64"/>
      <c r="EV1559" s="65"/>
    </row>
    <row r="1560" spans="1:152" s="29" customFormat="1" ht="15.75" customHeight="1" x14ac:dyDescent="0.2">
      <c r="A1560" s="60">
        <f>$A$121</f>
        <v>45737</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1782.24</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1757.57</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1751.87</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1751.82</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1765.5</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1767.1699999999998</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1795.09</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1937.6899999999998</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1770.3999999999999</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1865.36</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1897.75</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1877.6499999999999</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1852.11</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1857.47</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1862.01</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1870.8</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1871.73</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1908.31</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1997.48</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1975.48</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1952.07</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1857.1799999999998</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1977.85</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1849.06</v>
      </c>
      <c r="ER1560" s="64"/>
      <c r="ES1560" s="64"/>
      <c r="ET1560" s="64"/>
      <c r="EU1560" s="64"/>
      <c r="EV1560" s="65"/>
    </row>
    <row r="1561" spans="1:152" s="29" customFormat="1" ht="15.75" customHeight="1" x14ac:dyDescent="0.2">
      <c r="A1561" s="60">
        <f>$A$122</f>
        <v>45738</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1782.9399999999998</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1753.32</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1751.6299999999999</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1751.72</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1766.8</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1759.59</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1751.29</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1791.99</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1751.04</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1765.06</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1808.11</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1813.86</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1801.55</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1795.6999999999998</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1751.4099999999999</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1751.56</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1751.57</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1751.55</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1747.46</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1749.3899999999999</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1850.11</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1755.27</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1961.33</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1853.57</v>
      </c>
      <c r="ER1561" s="64"/>
      <c r="ES1561" s="64"/>
      <c r="ET1561" s="64"/>
      <c r="EU1561" s="64"/>
      <c r="EV1561" s="65"/>
    </row>
    <row r="1562" spans="1:152" s="29" customFormat="1" ht="15.75" customHeight="1" x14ac:dyDescent="0.2">
      <c r="A1562" s="60">
        <f>$A$123</f>
        <v>45739</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1780.07</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1751.6399999999999</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1751.84</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1751.77</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1758.3899999999999</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1751.6</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1750.83</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1750.33</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1750.3899999999999</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1750.6399999999999</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1750.84</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1750.79</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1750.84</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1750.9299999999998</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1751.31</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1751.32</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1751.46</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1751.52</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1747.1899999999998</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1748.6999999999998</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1748.6299999999999</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1766.74</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1933.96</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1846.49</v>
      </c>
      <c r="ER1562" s="64"/>
      <c r="ES1562" s="64"/>
      <c r="ET1562" s="64"/>
      <c r="EU1562" s="64"/>
      <c r="EV1562" s="65"/>
    </row>
    <row r="1563" spans="1:152" s="29" customFormat="1" ht="15.75" customHeight="1" x14ac:dyDescent="0.2">
      <c r="A1563" s="60">
        <f>$A$124</f>
        <v>45740</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1767.23</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1752.1</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1752.23</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1751.84</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1757.1699999999998</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1759.83</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1774.36</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1895.22</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1751.1699999999998</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1851.1999999999998</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1807.6699999999998</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1805.8</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1888.27</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1895.22</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1907.9299999999998</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1913.09</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1914.83</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1903.01</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1970.56</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1986.84</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1943.61</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1856.07</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1902.9099999999999</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1815.46</v>
      </c>
      <c r="ER1563" s="64"/>
      <c r="ES1563" s="64"/>
      <c r="ET1563" s="64"/>
      <c r="EU1563" s="64"/>
      <c r="EV1563" s="65"/>
    </row>
    <row r="1564" spans="1:152" s="29" customFormat="1" ht="15.75" customHeight="1" x14ac:dyDescent="0.2">
      <c r="A1564" s="60">
        <f>$A$125</f>
        <v>45741</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1755.1799999999998</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1752.26</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1752.34</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1752.33</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1752.1</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1751.99</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1756.71</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1869.06</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1751.06</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1822.12</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1784.9099999999999</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1784.29</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1879.09</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1885.77</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1896.06</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1901.1799999999998</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1898.05</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1889.8999999999999</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1972.1399999999999</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1954.58</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1906.77</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1815.99</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1895.97</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1815.96</v>
      </c>
      <c r="ER1564" s="64"/>
      <c r="ES1564" s="64"/>
      <c r="ET1564" s="64"/>
      <c r="EU1564" s="64"/>
      <c r="EV1564" s="65"/>
    </row>
    <row r="1565" spans="1:152" s="29" customFormat="1" ht="15.75" customHeight="1" x14ac:dyDescent="0.2">
      <c r="A1565" s="60">
        <f>$A$126</f>
        <v>45742</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1774.4499999999998</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1754.47</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1753.07</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1752.35</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1767.1999999999998</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1769.3899999999999</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1797.55</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1958.31</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1777.02</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1884.96</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1843.6799999999998</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1849.98</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1947.03</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1948.55</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1963.1399999999999</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1964.34</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1964.1</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1954.9399999999998</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2043.8799999999999</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2027.1699999999998</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1992.34</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1911.6599999999999</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2023.8799999999999</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1873.59</v>
      </c>
      <c r="ER1565" s="64"/>
      <c r="ES1565" s="64"/>
      <c r="ET1565" s="64"/>
      <c r="EU1565" s="64"/>
      <c r="EV1565" s="65"/>
    </row>
    <row r="1566" spans="1:152" s="29" customFormat="1" ht="15.75" customHeight="1" x14ac:dyDescent="0.2">
      <c r="A1566" s="60">
        <f>$A$127</f>
        <v>45743</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1774.24</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1751.9499999999998</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1752.1299999999999</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1752.08</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1762.56</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1761.77</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1780.1799999999998</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1933.1299999999999</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1750.1599999999999</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1809.6399999999999</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1827.6</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1834.12</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1887.61</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1906.35</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1945.85</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1953.1899999999998</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1950.46</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1939.52</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2027.78</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2006.55</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1969.6399999999999</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1881.28</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2012.4299999999998</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1862.54</v>
      </c>
      <c r="ER1566" s="64"/>
      <c r="ES1566" s="64"/>
      <c r="ET1566" s="64"/>
      <c r="EU1566" s="64"/>
      <c r="EV1566" s="65"/>
    </row>
    <row r="1567" spans="1:152" s="29" customFormat="1" ht="15.75" customHeight="1" x14ac:dyDescent="0.2">
      <c r="A1567" s="60">
        <f>$A$128</f>
        <v>45744</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1763.8</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1751.85</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1752.02</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1752.04</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1751.99</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1751.86</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1759.01</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1900.29</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1750.9199999999998</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1782</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1800.54</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1805.75</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1856.8799999999999</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1873.1</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1908.1799999999998</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1914.9199999999998</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1914.87</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1909.31</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1985.52</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1960.6899999999998</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1928.9099999999999</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1842.06</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1948.29</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1822.77</v>
      </c>
      <c r="ER1567" s="64"/>
      <c r="ES1567" s="64"/>
      <c r="ET1567" s="64"/>
      <c r="EU1567" s="64"/>
      <c r="EV1567" s="65"/>
    </row>
    <row r="1568" spans="1:152" s="29" customFormat="1" ht="15.75" customHeight="1" x14ac:dyDescent="0.2">
      <c r="A1568" s="60">
        <f>$A$129</f>
        <v>45745</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1769.8999999999999</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1752.06</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1752.1499999999999</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1752.1299999999999</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1759.1999999999998</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1757.4499999999998</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1751.46</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1773.1699999999998</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1751.33</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1755.01</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1790.9199999999998</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1795.48</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1785.52</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1780.9199999999998</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1751.74</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1751.81</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1751.86</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1751.34</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1748.71</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1748.4499999999998</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1816.09</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1748.53</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1877.72</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1799.6499999999999</v>
      </c>
      <c r="ER1568" s="64"/>
      <c r="ES1568" s="64"/>
      <c r="ET1568" s="64"/>
      <c r="EU1568" s="64"/>
      <c r="EV1568" s="65"/>
    </row>
    <row r="1569" spans="1:152" s="29" customFormat="1" ht="15.75" customHeight="1" x14ac:dyDescent="0.2">
      <c r="A1569" s="60">
        <f>$A$130</f>
        <v>45746</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1771.01</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1751.49</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1751.59</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1751.72</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1756.21</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1751.5</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1750.46</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1750.4199999999998</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1750.8799999999999</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1751.1899999999998</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1751.24</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1751.3</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1751.34</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1751.55</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1751.5</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1751.6999999999998</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1751.6999999999998</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1751.76</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1749.32</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1747.86</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1750.25</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1772.34</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1926.6299999999999</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1807</v>
      </c>
      <c r="ER1569" s="64"/>
      <c r="ES1569" s="64"/>
      <c r="ET1569" s="64"/>
      <c r="EU1569" s="64"/>
      <c r="EV1569" s="65"/>
    </row>
    <row r="1570" spans="1:152" s="29" customFormat="1" ht="15.75" customHeight="1" x14ac:dyDescent="0.2">
      <c r="A1570" s="60">
        <f>$A$131</f>
        <v>45747</v>
      </c>
      <c r="B1570" s="61"/>
      <c r="C1570" s="61"/>
      <c r="D1570" s="61"/>
      <c r="E1570" s="61"/>
      <c r="F1570" s="61"/>
      <c r="G1570" s="61"/>
      <c r="H1570" s="62"/>
      <c r="I1570" s="63">
        <f>IF($A1570="-","-",ROUND(VLOOKUP($A1570+ROUND(LEFT(I$1539,1)/24,5),'[1]ОАО "АТС"'!$A$57:$F$800,3,FALSE)+HLOOKUP($DL$1537,'[1]Сбытовая надбавка'!$F$5:$H$6,2,FALSE),2)+'[1]Иные услуги'!$C$6+HLOOKUP($DR$1536,'[1]Услуги по передаче'!$G$5:$J$7,3,FALSE))</f>
        <v>1786.53</v>
      </c>
      <c r="J1570" s="64"/>
      <c r="K1570" s="64"/>
      <c r="L1570" s="64"/>
      <c r="M1570" s="64"/>
      <c r="N1570" s="65"/>
      <c r="O1570" s="63">
        <f>IF($A1570="-","-",ROUND(VLOOKUP($A1570+ROUND(LEFT(O$1539,1)/24,5),'[1]ОАО "АТС"'!$A$57:$F$800,3,FALSE)+HLOOKUP($DL$1537,'[1]Сбытовая надбавка'!$F$5:$H$6,2,FALSE),2)+'[1]Иные услуги'!$C$6+HLOOKUP($DR$1536,'[1]Услуги по передаче'!$G$5:$J$7,3,FALSE))</f>
        <v>1751.6999999999998</v>
      </c>
      <c r="P1570" s="64"/>
      <c r="Q1570" s="64"/>
      <c r="R1570" s="64"/>
      <c r="S1570" s="64"/>
      <c r="T1570" s="65"/>
      <c r="U1570" s="63">
        <f>IF($A1570="-","-",ROUND(VLOOKUP($A1570+ROUND(LEFT(U$1539,1)/24,5),'[1]ОАО "АТС"'!$A$57:$F$800,3,FALSE)+HLOOKUP($DL$1537,'[1]Сбытовая надбавка'!$F$5:$H$6,2,FALSE),2)+'[1]Иные услуги'!$C$6+HLOOKUP($DR$1536,'[1]Услуги по передаче'!$G$5:$J$7,3,FALSE))</f>
        <v>1751.9399999999998</v>
      </c>
      <c r="V1570" s="64"/>
      <c r="W1570" s="64"/>
      <c r="X1570" s="64"/>
      <c r="Y1570" s="64"/>
      <c r="Z1570" s="65"/>
      <c r="AA1570" s="63">
        <f>IF($A1570="-","-",ROUND(VLOOKUP($A1570+ROUND(LEFT(AA$1539,1)/24,5),'[1]ОАО "АТС"'!$A$57:$F$800,3,FALSE)+HLOOKUP($DL$1537,'[1]Сбытовая надбавка'!$F$5:$H$6,2,FALSE),2)+'[1]Иные услуги'!$C$6+HLOOKUP($DR$1536,'[1]Услуги по передаче'!$G$5:$J$7,3,FALSE))</f>
        <v>1751.98</v>
      </c>
      <c r="AB1570" s="64"/>
      <c r="AC1570" s="64"/>
      <c r="AD1570" s="64"/>
      <c r="AE1570" s="64"/>
      <c r="AF1570" s="65"/>
      <c r="AG1570" s="63">
        <f>IF($A1570="-","-",ROUND(VLOOKUP($A1570+ROUND(LEFT(AG$1539,1)/24,5),'[1]ОАО "АТС"'!$A$57:$F$800,3,FALSE)+HLOOKUP($DL$1537,'[1]Сбытовая надбавка'!$F$5:$H$6,2,FALSE),2)+'[1]Иные услуги'!$C$6+HLOOKUP($DR$1536,'[1]Услуги по передаче'!$G$5:$J$7,3,FALSE))</f>
        <v>1757.75</v>
      </c>
      <c r="AH1570" s="64"/>
      <c r="AI1570" s="64"/>
      <c r="AJ1570" s="64"/>
      <c r="AK1570" s="64"/>
      <c r="AL1570" s="65"/>
      <c r="AM1570" s="63">
        <f>IF($A1570="-","-",ROUND(VLOOKUP($A1570+ROUND(LEFT(AM$1539,1)/24,5),'[1]ОАО "АТС"'!$A$57:$F$800,3,FALSE)+HLOOKUP($DL$1537,'[1]Сбытовая надбавка'!$F$5:$H$6,2,FALSE),2)+'[1]Иные услуги'!$C$6+HLOOKUP($DR$1536,'[1]Услуги по передаче'!$G$5:$J$7,3,FALSE))</f>
        <v>1753.99</v>
      </c>
      <c r="AN1570" s="64"/>
      <c r="AO1570" s="64"/>
      <c r="AP1570" s="64"/>
      <c r="AQ1570" s="64"/>
      <c r="AR1570" s="65"/>
      <c r="AS1570" s="63">
        <f>IF($A1570="-","-",ROUND(VLOOKUP($A1570+ROUND(LEFT(AS$1539,1)/24,5),'[1]ОАО "АТС"'!$A$57:$F$800,3,FALSE)+HLOOKUP($DL$1537,'[1]Сбытовая надбавка'!$F$5:$H$6,2,FALSE),2)+'[1]Иные услуги'!$C$6+HLOOKUP($DR$1536,'[1]Услуги по передаче'!$G$5:$J$7,3,FALSE))</f>
        <v>1750.87</v>
      </c>
      <c r="AT1570" s="64"/>
      <c r="AU1570" s="64"/>
      <c r="AV1570" s="64"/>
      <c r="AW1570" s="64"/>
      <c r="AX1570" s="65"/>
      <c r="AY1570" s="63">
        <f>IF($A1570="-","-",ROUND(VLOOKUP($A1570+ROUND(LEFT(AY$1539,1)/24,5),'[1]ОАО "АТС"'!$A$57:$F$800,3,FALSE)+HLOOKUP($DL$1537,'[1]Сбытовая надбавка'!$F$5:$H$6,2,FALSE),2)+'[1]Иные услуги'!$C$6+HLOOKUP($DR$1536,'[1]Услуги по передаче'!$G$5:$J$7,3,FALSE))</f>
        <v>1795.3899999999999</v>
      </c>
      <c r="AZ1570" s="64"/>
      <c r="BA1570" s="64"/>
      <c r="BB1570" s="64"/>
      <c r="BC1570" s="64"/>
      <c r="BD1570" s="65"/>
      <c r="BE1570" s="63">
        <f>IF($A1570="-","-",ROUND(VLOOKUP($A1570+ROUND(LEFT(BE$1539,1)/24,5),'[1]ОАО "АТС"'!$A$57:$F$800,3,FALSE)+HLOOKUP($DL$1537,'[1]Сбытовая надбавка'!$F$5:$H$6,2,FALSE),2)+'[1]Иные услуги'!$C$6+HLOOKUP($DR$1536,'[1]Услуги по передаче'!$G$5:$J$7,3,FALSE))</f>
        <v>1750.87</v>
      </c>
      <c r="BF1570" s="64"/>
      <c r="BG1570" s="64"/>
      <c r="BH1570" s="64"/>
      <c r="BI1570" s="64"/>
      <c r="BJ1570" s="65"/>
      <c r="BK1570" s="63">
        <f>IF($A1570="-","-",ROUND(VLOOKUP($A1570+ROUND(LEFT(BK$1539,1)/24,5),'[1]ОАО "АТС"'!$A$57:$F$800,3,FALSE)+HLOOKUP($DL$1537,'[1]Сбытовая надбавка'!$F$5:$H$6,2,FALSE),2)+'[1]Иные услуги'!$C$6+HLOOKUP($DR$1536,'[1]Услуги по передаче'!$G$5:$J$7,3,FALSE))</f>
        <v>1755.3999999999999</v>
      </c>
      <c r="BL1570" s="64"/>
      <c r="BM1570" s="64"/>
      <c r="BN1570" s="64"/>
      <c r="BO1570" s="64"/>
      <c r="BP1570" s="65"/>
      <c r="BQ1570" s="63">
        <f>IF($A1570="-","-",ROUND(VLOOKUP($A1570+ROUND(LEFT(BQ$1539,2)/24,5),'[1]ОАО "АТС"'!$A$57:$F$800,3,FALSE)+HLOOKUP($DL$1537,'[1]Сбытовая надбавка'!$F$5:$H$6,2,FALSE),2)+'[1]Иные услуги'!$C$6+HLOOKUP($DR$1536,'[1]Услуги по передаче'!$G$5:$J$7,3,FALSE))</f>
        <v>1803.09</v>
      </c>
      <c r="BR1570" s="64"/>
      <c r="BS1570" s="64"/>
      <c r="BT1570" s="64"/>
      <c r="BU1570" s="64"/>
      <c r="BV1570" s="65"/>
      <c r="BW1570" s="63">
        <f>IF($A1570="-","-",ROUND(VLOOKUP($A1570+ROUND(LEFT(BW$1539,2)/24,5),'[1]ОАО "АТС"'!$A$57:$F$800,3,FALSE)+HLOOKUP($DL$1537,'[1]Сбытовая надбавка'!$F$5:$H$6,2,FALSE),2)+'[1]Иные услуги'!$C$6+HLOOKUP($DR$1536,'[1]Услуги по передаче'!$G$5:$J$7,3,FALSE))</f>
        <v>1808.84</v>
      </c>
      <c r="BX1570" s="64"/>
      <c r="BY1570" s="64"/>
      <c r="BZ1570" s="64"/>
      <c r="CA1570" s="64"/>
      <c r="CB1570" s="65"/>
      <c r="CC1570" s="63">
        <f>IF($A1570="-","-",ROUND(VLOOKUP($A1570+ROUND(LEFT(CC$1539,2)/24,5),'[1]ОАО "АТС"'!$A$57:$F$800,3,FALSE)+HLOOKUP($DL$1537,'[1]Сбытовая надбавка'!$F$5:$H$6,2,FALSE),2)+'[1]Иные услуги'!$C$6+HLOOKUP($DR$1536,'[1]Услуги по передаче'!$G$5:$J$7,3,FALSE))</f>
        <v>1796.05</v>
      </c>
      <c r="CD1570" s="64"/>
      <c r="CE1570" s="64"/>
      <c r="CF1570" s="64"/>
      <c r="CG1570" s="64"/>
      <c r="CH1570" s="65"/>
      <c r="CI1570" s="63">
        <f>IF($A1570="-","-",ROUND(VLOOKUP($A1570+ROUND(LEFT(CI$1539,2)/24,5),'[1]ОАО "АТС"'!$A$57:$F$800,3,FALSE)+HLOOKUP($DL$1537,'[1]Сбытовая надбавка'!$F$5:$H$6,2,FALSE),2)+'[1]Иные услуги'!$C$6+HLOOKUP($DR$1536,'[1]Услуги по передаче'!$G$5:$J$7,3,FALSE))</f>
        <v>1789.34</v>
      </c>
      <c r="CJ1570" s="64"/>
      <c r="CK1570" s="64"/>
      <c r="CL1570" s="64"/>
      <c r="CM1570" s="64"/>
      <c r="CN1570" s="65"/>
      <c r="CO1570" s="63">
        <f>IF($A1570="-","-",ROUND(VLOOKUP($A1570+ROUND(LEFT(CO$1539,2)/24,5),'[1]ОАО "АТС"'!$A$57:$F$800,3,FALSE)+HLOOKUP($DL$1537,'[1]Сбытовая надбавка'!$F$5:$H$6,2,FALSE),2)+'[1]Иные услуги'!$C$6+HLOOKUP($DR$1536,'[1]Услуги по передаче'!$G$5:$J$7,3,FALSE))</f>
        <v>1750.34</v>
      </c>
      <c r="CP1570" s="64"/>
      <c r="CQ1570" s="64"/>
      <c r="CR1570" s="64"/>
      <c r="CS1570" s="64"/>
      <c r="CT1570" s="65"/>
      <c r="CU1570" s="63">
        <f>IF($A1570="-","-",ROUND(VLOOKUP($A1570+ROUND(LEFT(CU$1539,2)/24,5),'[1]ОАО "АТС"'!$A$57:$F$800,3,FALSE)+HLOOKUP($DL$1537,'[1]Сбытовая надбавка'!$F$5:$H$6,2,FALSE),2)+'[1]Иные услуги'!$C$6+HLOOKUP($DR$1536,'[1]Услуги по передаче'!$G$5:$J$7,3,FALSE))</f>
        <v>1750.1599999999999</v>
      </c>
      <c r="CV1570" s="64"/>
      <c r="CW1570" s="64"/>
      <c r="CX1570" s="64"/>
      <c r="CY1570" s="64"/>
      <c r="CZ1570" s="65"/>
      <c r="DA1570" s="63">
        <f>IF($A1570="-","-",ROUND(VLOOKUP($A1570+ROUND(LEFT(DA$1539,2)/24,5),'[1]ОАО "АТС"'!$A$57:$F$800,3,FALSE)+HLOOKUP($DL$1537,'[1]Сбытовая надбавка'!$F$5:$H$6,2,FALSE),2)+'[1]Иные услуги'!$C$6+HLOOKUP($DR$1536,'[1]Услуги по передаче'!$G$5:$J$7,3,FALSE))</f>
        <v>1750.59</v>
      </c>
      <c r="DB1570" s="64"/>
      <c r="DC1570" s="64"/>
      <c r="DD1570" s="64"/>
      <c r="DE1570" s="64"/>
      <c r="DF1570" s="65"/>
      <c r="DG1570" s="63">
        <f>IF($A1570="-","-",ROUND(VLOOKUP($A1570+ROUND(LEFT(DG$1539,2)/24,5),'[1]ОАО "АТС"'!$A$57:$F$800,3,FALSE)+HLOOKUP($DL$1537,'[1]Сбытовая надбавка'!$F$5:$H$6,2,FALSE),2)+'[1]Иные услуги'!$C$6+HLOOKUP($DR$1536,'[1]Услуги по передаче'!$G$5:$J$7,3,FALSE))</f>
        <v>1751.1899999999998</v>
      </c>
      <c r="DH1570" s="64"/>
      <c r="DI1570" s="64"/>
      <c r="DJ1570" s="64"/>
      <c r="DK1570" s="64"/>
      <c r="DL1570" s="65"/>
      <c r="DM1570" s="63">
        <f>IF($A1570="-","-",ROUND(VLOOKUP($A1570+ROUND(LEFT(DM$1539,2)/24,5),'[1]ОАО "АТС"'!$A$57:$F$800,3,FALSE)+HLOOKUP($DL$1537,'[1]Сбытовая надбавка'!$F$5:$H$6,2,FALSE),2)+'[1]Иные услуги'!$C$6+HLOOKUP($DR$1536,'[1]Услуги по передаче'!$G$5:$J$7,3,FALSE))</f>
        <v>1748.9099999999999</v>
      </c>
      <c r="DN1570" s="64"/>
      <c r="DO1570" s="64"/>
      <c r="DP1570" s="64"/>
      <c r="DQ1570" s="64"/>
      <c r="DR1570" s="65"/>
      <c r="DS1570" s="63">
        <f>IF($A1570="-","-",ROUND(VLOOKUP($A1570+ROUND(LEFT(DS$1539,2)/24,5),'[1]ОАО "АТС"'!$A$57:$F$800,3,FALSE)+HLOOKUP($DL$1537,'[1]Сбытовая надбавка'!$F$5:$H$6,2,FALSE),2)+'[1]Иные услуги'!$C$6+HLOOKUP($DR$1536,'[1]Услуги по передаче'!$G$5:$J$7,3,FALSE))</f>
        <v>1748.31</v>
      </c>
      <c r="DT1570" s="64"/>
      <c r="DU1570" s="64"/>
      <c r="DV1570" s="64"/>
      <c r="DW1570" s="64"/>
      <c r="DX1570" s="65"/>
      <c r="DY1570" s="63">
        <f>IF($A1570="-","-",ROUND(VLOOKUP($A1570+ROUND(LEFT(DY$1539,2)/24,5),'[1]ОАО "АТС"'!$A$57:$F$800,3,FALSE)+HLOOKUP($DL$1537,'[1]Сбытовая надбавка'!$F$5:$H$6,2,FALSE),2)+'[1]Иные услуги'!$C$6+HLOOKUP($DR$1536,'[1]Услуги по передаче'!$G$5:$J$7,3,FALSE))</f>
        <v>1829.1599999999999</v>
      </c>
      <c r="DZ1570" s="64"/>
      <c r="EA1570" s="64"/>
      <c r="EB1570" s="64"/>
      <c r="EC1570" s="64"/>
      <c r="ED1570" s="65"/>
      <c r="EE1570" s="63">
        <f>IF($A1570="-","-",ROUND(VLOOKUP($A1570+ROUND(LEFT(EE$1539,2)/24,5),'[1]ОАО "АТС"'!$A$57:$F$800,3,FALSE)+HLOOKUP($DL$1537,'[1]Сбытовая надбавка'!$F$5:$H$6,2,FALSE),2)+'[1]Иные услуги'!$C$6+HLOOKUP($DR$1536,'[1]Услуги по передаче'!$G$5:$J$7,3,FALSE))</f>
        <v>1749.3799999999999</v>
      </c>
      <c r="EF1570" s="64"/>
      <c r="EG1570" s="64"/>
      <c r="EH1570" s="64"/>
      <c r="EI1570" s="64"/>
      <c r="EJ1570" s="65"/>
      <c r="EK1570" s="63">
        <f>IF($A1570="-","-",ROUND(VLOOKUP($A1570+ROUND(LEFT(EK$1539,2)/24,5),'[1]ОАО "АТС"'!$A$57:$F$800,3,FALSE)+HLOOKUP($DL$1537,'[1]Сбытовая надбавка'!$F$5:$H$6,2,FALSE),2)+'[1]Иные услуги'!$C$6+HLOOKUP($DR$1536,'[1]Услуги по передаче'!$G$5:$J$7,3,FALSE))</f>
        <v>1941.35</v>
      </c>
      <c r="EL1570" s="64"/>
      <c r="EM1570" s="64"/>
      <c r="EN1570" s="64"/>
      <c r="EO1570" s="64"/>
      <c r="EP1570" s="65"/>
      <c r="EQ1570" s="63">
        <f>IF($A1570="-","-",ROUND(VLOOKUP($A1570+ROUND(LEFT(EQ$1539,2)/24,5),'[1]ОАО "АТС"'!$A$57:$F$800,3,FALSE)+HLOOKUP($DL$1537,'[1]Сбытовая надбавка'!$F$5:$H$6,2,FALSE),2)+'[1]Иные услуги'!$C$6+HLOOKUP($DR$1536,'[1]Услуги по передаче'!$G$5:$J$7,3,FALSE))</f>
        <v>1796.29</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45717</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2011.02</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1918.97</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1880.37</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1869.72</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1873.8999999999999</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1914.56</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2073.7400000000002</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2120.54</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1907.53</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2017.35</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2102.8000000000002</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2118.09</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2075.13</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2078.39</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2069.29</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2074.29</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2072.2600000000002</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2086.6</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2302.0499999999997</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2307.7999999999997</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2188.34</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2161.91</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2107.8200000000002</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2054.92</v>
      </c>
      <c r="ER1576" s="64"/>
      <c r="ES1576" s="64"/>
      <c r="ET1576" s="64"/>
      <c r="EU1576" s="64"/>
      <c r="EV1576" s="65"/>
    </row>
    <row r="1577" spans="1:152" s="29" customFormat="1" ht="15.75" customHeight="1" x14ac:dyDescent="0.2">
      <c r="A1577" s="60">
        <f>$A$102</f>
        <v>45718</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1967.82</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1885.03</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1839.37</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1831.36</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1854.21</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1889.3899999999999</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2020.55</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2089.81</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1848.3</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1947.78</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2028.79</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2040.48</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2058.5100000000002</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2049.5300000000002</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2047.55</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2016.3999999999999</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2025.3799999999999</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2059.0700000000002</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2208.15</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2240</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2217.38</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2176.1799999999998</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2193.3000000000002</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2095.0300000000002</v>
      </c>
      <c r="ER1577" s="64"/>
      <c r="ES1577" s="64"/>
      <c r="ET1577" s="64"/>
      <c r="EU1577" s="64"/>
      <c r="EV1577" s="65"/>
    </row>
    <row r="1578" spans="1:152" s="29" customFormat="1" ht="15.75" customHeight="1" x14ac:dyDescent="0.2">
      <c r="A1578" s="60">
        <f>$A$103</f>
        <v>45719</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1977.01</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1902.57</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1858.9199999999998</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1851.71</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1869.71</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1949.1499999999999</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2124.6</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2337.83</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2094.3000000000002</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2289.1799999999998</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2410.59</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2407.7199999999998</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2403.2799999999997</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2393</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2269.04</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2250.0099999999998</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2223.8200000000002</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2201.06</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2378.52</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2410.34</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2286.54</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2255.9</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2174.58</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2070.21</v>
      </c>
      <c r="ER1578" s="64"/>
      <c r="ES1578" s="64"/>
      <c r="ET1578" s="64"/>
      <c r="EU1578" s="64"/>
      <c r="EV1578" s="65"/>
    </row>
    <row r="1579" spans="1:152" s="29" customFormat="1" ht="15.75" customHeight="1" x14ac:dyDescent="0.2">
      <c r="A1579" s="60">
        <f>$A$104</f>
        <v>45720</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1907.26</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1846.1399999999999</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1810.1999999999998</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1807.24</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1830.77</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1881.11</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2034.6599999999999</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2180.27</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1973.76</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2083.7400000000002</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2134.5</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2129.77</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2136.65</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2138.29</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2142.5</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2124.71</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2106.54</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2110.94</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2199.59</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2193.5</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2175.89</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2104.2600000000002</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2097.1799999999998</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1930.07</v>
      </c>
      <c r="ER1579" s="64"/>
      <c r="ES1579" s="64"/>
      <c r="ET1579" s="64"/>
      <c r="EU1579" s="64"/>
      <c r="EV1579" s="65"/>
    </row>
    <row r="1580" spans="1:152" s="29" customFormat="1" ht="15.75" customHeight="1" x14ac:dyDescent="0.2">
      <c r="A1580" s="60">
        <f>$A$105</f>
        <v>45721</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1794.22</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1770.3799999999999</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1762.73</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1769.03</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1771.75</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1812.55</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1983.24</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2154.13</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1961.9099999999999</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2085.8000000000002</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2136.36</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2158.71</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2132.39</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2129.84</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2137.0700000000002</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2120.67</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2106.84</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2118.02</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2209.06</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2209.46</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2194.9299999999998</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2087.35</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2093.4499999999998</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1942.49</v>
      </c>
      <c r="ER1580" s="64"/>
      <c r="ES1580" s="64"/>
      <c r="ET1580" s="64"/>
      <c r="EU1580" s="64"/>
      <c r="EV1580" s="65"/>
    </row>
    <row r="1581" spans="1:152" s="29" customFormat="1" ht="15.75" customHeight="1" x14ac:dyDescent="0.2">
      <c r="A1581" s="60">
        <f>$A$106</f>
        <v>45722</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1912.8899999999999</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1876.5</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1849.6699999999998</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1844</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1852.62</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1901.02</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2103.8200000000002</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2306.9</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1978.1699999999998</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2334.7799999999997</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2462.2599999999998</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2492.71</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2487.11</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2480.0699999999997</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2462.37</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2421.69</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2381.6</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2116.1799999999998</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2221.16</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2263.77</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2482.16</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2355.4299999999998</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2230.86</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2068.44</v>
      </c>
      <c r="ER1581" s="64"/>
      <c r="ES1581" s="64"/>
      <c r="ET1581" s="64"/>
      <c r="EU1581" s="64"/>
      <c r="EV1581" s="65"/>
    </row>
    <row r="1582" spans="1:152" s="29" customFormat="1" ht="15.75" customHeight="1" x14ac:dyDescent="0.2">
      <c r="A1582" s="60">
        <f>$A$107</f>
        <v>45723</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1945.6299999999999</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1876.4299999999998</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1849.23</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1843.4499999999998</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1862.11</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1934.72</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2155.34</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2247.1</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1950.37</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2293.7599999999998</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2434.92</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2466.5</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2452.0499999999997</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2484.1</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2474.5</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2435.5099999999998</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2395.13</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2209.89</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2293.66</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2635.67</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2489.4</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2361.58</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2262.19</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2077.2200000000003</v>
      </c>
      <c r="ER1582" s="64"/>
      <c r="ES1582" s="64"/>
      <c r="ET1582" s="64"/>
      <c r="EU1582" s="64"/>
      <c r="EV1582" s="65"/>
    </row>
    <row r="1583" spans="1:152" s="29" customFormat="1" ht="15.75" customHeight="1" x14ac:dyDescent="0.2">
      <c r="A1583" s="60">
        <f>$A$108</f>
        <v>45724</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1977.98</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1926.8999999999999</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1897.4299999999998</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1888.03</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1896.3</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1932.07</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2149.12</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2425.81</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1876.34</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2143.2600000000002</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2306.7799999999997</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2337.9699999999998</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2343.0499999999997</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2359.9299999999998</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2307.35</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2293.16</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2296.46</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2383.13</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2664.84</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2575.62</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2414.4699999999998</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2313.0099999999998</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2252.6799999999998</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2108.66</v>
      </c>
      <c r="ER1583" s="64"/>
      <c r="ES1583" s="64"/>
      <c r="ET1583" s="64"/>
      <c r="EU1583" s="64"/>
      <c r="EV1583" s="65"/>
    </row>
    <row r="1584" spans="1:152" s="29" customFormat="1" ht="15.75" customHeight="1" x14ac:dyDescent="0.2">
      <c r="A1584" s="60">
        <f>$A$109</f>
        <v>45725</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2040.76</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1988.6799999999998</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1829.6399999999999</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1807.1299999999999</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1811.08</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1868.53</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1947.05</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1962.82</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1748.03</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1976.55</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2117.7400000000002</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2166.7200000000003</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2169.9299999999998</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2171.25</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2165.0100000000002</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2152.87</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2309.06</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2459.62</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2099.89</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2529.6</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2419.84</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2269.42</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2379.88</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2199.06</v>
      </c>
      <c r="ER1584" s="64"/>
      <c r="ES1584" s="64"/>
      <c r="ET1584" s="64"/>
      <c r="EU1584" s="64"/>
      <c r="EV1584" s="65"/>
    </row>
    <row r="1585" spans="1:152" s="29" customFormat="1" ht="15.75" customHeight="1" x14ac:dyDescent="0.2">
      <c r="A1585" s="60">
        <f>$A$110</f>
        <v>45726</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1971.9499999999998</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1926.35</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1857.49</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1849.77</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1862</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1929.1999999999998</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2157.73</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2562.29</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1956.72</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2121.14</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2152.66</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2470.73</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2160.89</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2182.5</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2504.29</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2200.5300000000002</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2433.67</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2504.0499999999997</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2268.06</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2329.86</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2534.7199999999998</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2369.81</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2386.62</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2167.81</v>
      </c>
      <c r="ER1585" s="64"/>
      <c r="ES1585" s="64"/>
      <c r="ET1585" s="64"/>
      <c r="EU1585" s="64"/>
      <c r="EV1585" s="65"/>
    </row>
    <row r="1586" spans="1:152" s="29" customFormat="1" ht="15.75" customHeight="1" x14ac:dyDescent="0.2">
      <c r="A1586" s="60">
        <f>$A$111</f>
        <v>45727</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1870.9399999999998</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1788.09</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1822.26</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1815.51</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1830.1599999999999</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1885.73</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2089.25</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2220.9299999999998</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1895.97</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2268.02</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2074.59</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2099.04</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2109.25</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2116.34</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2461.4</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2438.11</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2393.7799999999997</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2464.38</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2185.09</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2193.34</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2204.38</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2337.1799999999998</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2372.2799999999997</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2147.3200000000002</v>
      </c>
      <c r="ER1586" s="64"/>
      <c r="ES1586" s="64"/>
      <c r="ET1586" s="64"/>
      <c r="EU1586" s="64"/>
      <c r="EV1586" s="65"/>
    </row>
    <row r="1587" spans="1:152" s="29" customFormat="1" ht="15.75" customHeight="1" x14ac:dyDescent="0.2">
      <c r="A1587" s="60">
        <f>$A$112</f>
        <v>45728</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1812.01</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1784.81</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1777.49</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1772.78</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1793.8899999999999</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1814.9299999999998</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1908.57</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2020.83</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1838.8</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1926.73</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1939.1999999999998</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1939.8</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1911.54</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1902.28</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1880.1499999999999</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1869.24</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1852.1899999999998</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1850.74</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1937.76</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1968.28</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1936.97</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1852.79</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1996.74</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1863.1299999999999</v>
      </c>
      <c r="ER1587" s="64"/>
      <c r="ES1587" s="64"/>
      <c r="ET1587" s="64"/>
      <c r="EU1587" s="64"/>
      <c r="EV1587" s="65"/>
    </row>
    <row r="1588" spans="1:152" s="29" customFormat="1" ht="15.75" customHeight="1" x14ac:dyDescent="0.2">
      <c r="A1588" s="60">
        <f>$A$113</f>
        <v>45729</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1792.6</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1770.96</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1764.86</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1760.97</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1785.3799999999999</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1804.06</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1888.78</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1990.22</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1824.6899999999998</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1924.29</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1973.1799999999998</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1967.8899999999999</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1946.99</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1933.27</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1931.9099999999999</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1929.4199999999998</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1918.33</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1907.9099999999999</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2005.4299999999998</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2005.1999999999998</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1972.23</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1890.49</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1998.1399999999999</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1855.58</v>
      </c>
      <c r="ER1588" s="64"/>
      <c r="ES1588" s="64"/>
      <c r="ET1588" s="64"/>
      <c r="EU1588" s="64"/>
      <c r="EV1588" s="65"/>
    </row>
    <row r="1589" spans="1:152" s="29" customFormat="1" ht="15.75" customHeight="1" x14ac:dyDescent="0.2">
      <c r="A1589" s="60">
        <f>$A$114</f>
        <v>45730</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1793.8999999999999</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1775.46</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1769.23</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1769.25</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1791.77</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1801.62</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1874.24</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2000.46</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1824.54</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1921.21</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1931.6</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1932</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1893.78</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1883.82</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1877.12</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1868.29</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1851.32</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1851.1399999999999</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1962.78</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1994.1299999999999</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1958.81</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1889.87</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2017.47</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1893.37</v>
      </c>
      <c r="ER1589" s="64"/>
      <c r="ES1589" s="64"/>
      <c r="ET1589" s="64"/>
      <c r="EU1589" s="64"/>
      <c r="EV1589" s="65"/>
    </row>
    <row r="1590" spans="1:152" s="29" customFormat="1" ht="15.75" customHeight="1" x14ac:dyDescent="0.2">
      <c r="A1590" s="60">
        <f>$A$115</f>
        <v>45731</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1832.62</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1787.55</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1756.26</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1750.99</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1808.3899999999999</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1805.8899999999999</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1774.9499999999998</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1848.99</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1749.1499999999999</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1749.52</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1767.36</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1776.9099999999999</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1763.53</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1749.85</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1750.4099999999999</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1751.28</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1751.11</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1751.1599999999999</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1783.62</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1828.34</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1769.9299999999998</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1746.4499999999998</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1978.6899999999998</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1865.58</v>
      </c>
      <c r="ER1590" s="64"/>
      <c r="ES1590" s="64"/>
      <c r="ET1590" s="64"/>
      <c r="EU1590" s="64"/>
      <c r="EV1590" s="65"/>
    </row>
    <row r="1591" spans="1:152" s="29" customFormat="1" ht="15.75" customHeight="1" x14ac:dyDescent="0.2">
      <c r="A1591" s="60">
        <f>$A$116</f>
        <v>45732</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1766.46</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1751.6499999999999</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1751.79</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1751.82</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1755.23</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1754.34</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1750.83</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1750.5</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1750.74</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1750.59</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1750.6899999999998</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1750.57</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1750.75</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1750.78</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1751.25</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1751.6799999999998</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1751.73</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1751.73</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1769.46</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1792.9399999999998</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1774.1399999999999</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1747.86</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1858.82</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1791.6999999999998</v>
      </c>
      <c r="ER1591" s="64"/>
      <c r="ES1591" s="64"/>
      <c r="ET1591" s="64"/>
      <c r="EU1591" s="64"/>
      <c r="EV1591" s="65"/>
    </row>
    <row r="1592" spans="1:152" s="29" customFormat="1" ht="15.75" customHeight="1" x14ac:dyDescent="0.2">
      <c r="A1592" s="60">
        <f>$A$117</f>
        <v>45733</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1775.58</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1759.4399999999998</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1753.59</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1751.8</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1764.54</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1774.5</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1796.28</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1936.26</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1750.55</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1818.6399999999999</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1844.85</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1831.02</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1792.07</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1784.62</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1766.97</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1758.6699999999998</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1761.6799999999998</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1768.8999999999999</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1859.6599999999999</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1894.1</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1840.9399999999998</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1747.85</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1934.58</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1853.6</v>
      </c>
      <c r="ER1592" s="64"/>
      <c r="ES1592" s="64"/>
      <c r="ET1592" s="64"/>
      <c r="EU1592" s="64"/>
      <c r="EV1592" s="65"/>
    </row>
    <row r="1593" spans="1:152" s="29" customFormat="1" ht="15.75" customHeight="1" x14ac:dyDescent="0.2">
      <c r="A1593" s="60">
        <f>$A$118</f>
        <v>45734</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1833.04</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1783.4299999999998</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1775.29</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1766.79</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1794.8899999999999</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1807.24</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1854.85</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1956.77</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1756.1299999999999</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1834.71</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1860.3799999999999</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1851</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1814.05</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1808.75</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1792.51</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1776.4199999999998</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1780.73</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1785.08</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1863.07</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1907.29</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1860.28</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1777.1</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1851.6799999999998</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1773.6299999999999</v>
      </c>
      <c r="ER1593" s="64"/>
      <c r="ES1593" s="64"/>
      <c r="ET1593" s="64"/>
      <c r="EU1593" s="64"/>
      <c r="EV1593" s="65"/>
    </row>
    <row r="1594" spans="1:152" s="29" customFormat="1" ht="15.75" customHeight="1" x14ac:dyDescent="0.2">
      <c r="A1594" s="60">
        <f>$A$119</f>
        <v>45735</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1760.51</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1758.06</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1756.27</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1755.28</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1757.46</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1828.1699999999998</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1884.1999999999998</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1969.54</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1801.9499999999998</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1892.6699999999998</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1932.1399999999999</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1927.27</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1909.52</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1895.27</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1892.8</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1891.6</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1883.1699999999998</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1878.48</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1962.4499999999998</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1961.03</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1927.58</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1850.25</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1931.53</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1870.31</v>
      </c>
      <c r="ER1594" s="64"/>
      <c r="ES1594" s="64"/>
      <c r="ET1594" s="64"/>
      <c r="EU1594" s="64"/>
      <c r="EV1594" s="65"/>
    </row>
    <row r="1595" spans="1:152" s="29" customFormat="1" ht="15.75" customHeight="1" x14ac:dyDescent="0.2">
      <c r="A1595" s="60">
        <f>$A$120</f>
        <v>45736</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1784.32</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1760.4099999999999</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1751.1699999999998</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1751.21</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1792.98</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1772.3</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1802.32</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1960.6599999999999</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1777.1699999999998</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1879.6399999999999</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1882.8</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1872.1399999999999</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1841.9399999999998</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1847.25</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1846.4399999999998</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1859.77</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1851.75</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1836.31</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1931.79</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1982.49</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1940.8999999999999</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1868.75</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1931.97</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1826.8799999999999</v>
      </c>
      <c r="ER1595" s="64"/>
      <c r="ES1595" s="64"/>
      <c r="ET1595" s="64"/>
      <c r="EU1595" s="64"/>
      <c r="EV1595" s="65"/>
    </row>
    <row r="1596" spans="1:152" s="29" customFormat="1" ht="15.75" customHeight="1" x14ac:dyDescent="0.2">
      <c r="A1596" s="60">
        <f>$A$121</f>
        <v>45737</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1782.24</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1757.57</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1751.87</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1751.82</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1765.5</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1767.1699999999998</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1795.09</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1937.6899999999998</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1770.3999999999999</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1865.36</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1897.75</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1877.6499999999999</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1852.11</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1857.47</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1862.01</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1870.8</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1871.73</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1908.31</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1997.48</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1975.48</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1952.07</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1857.1799999999998</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1977.85</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1849.06</v>
      </c>
      <c r="ER1596" s="64"/>
      <c r="ES1596" s="64"/>
      <c r="ET1596" s="64"/>
      <c r="EU1596" s="64"/>
      <c r="EV1596" s="65"/>
    </row>
    <row r="1597" spans="1:152" s="29" customFormat="1" ht="15.75" customHeight="1" x14ac:dyDescent="0.2">
      <c r="A1597" s="60">
        <f>$A$122</f>
        <v>45738</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1782.9399999999998</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1753.32</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1751.6299999999999</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1751.72</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1766.8</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1759.59</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1751.29</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1791.99</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1751.04</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1765.06</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1808.11</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1813.86</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1801.55</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1795.6999999999998</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1751.4099999999999</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1751.56</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1751.57</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1751.55</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1747.46</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1749.3899999999999</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1850.11</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1755.27</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1961.33</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1853.57</v>
      </c>
      <c r="ER1597" s="64"/>
      <c r="ES1597" s="64"/>
      <c r="ET1597" s="64"/>
      <c r="EU1597" s="64"/>
      <c r="EV1597" s="65"/>
    </row>
    <row r="1598" spans="1:152" s="29" customFormat="1" ht="15.75" customHeight="1" x14ac:dyDescent="0.2">
      <c r="A1598" s="60">
        <f>$A$123</f>
        <v>45739</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1780.07</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1751.6399999999999</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1751.84</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1751.77</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1758.3899999999999</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1751.6</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1750.83</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1750.33</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1750.3899999999999</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1750.6399999999999</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1750.84</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1750.79</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1750.84</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1750.9299999999998</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1751.31</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1751.32</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1751.46</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1751.52</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1747.1899999999998</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1748.6999999999998</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1748.6299999999999</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1766.74</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1933.96</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1846.49</v>
      </c>
      <c r="ER1598" s="64"/>
      <c r="ES1598" s="64"/>
      <c r="ET1598" s="64"/>
      <c r="EU1598" s="64"/>
      <c r="EV1598" s="65"/>
    </row>
    <row r="1599" spans="1:152" s="29" customFormat="1" ht="15.75" customHeight="1" x14ac:dyDescent="0.2">
      <c r="A1599" s="60">
        <f>$A$124</f>
        <v>45740</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1767.23</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1752.1</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1752.23</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1751.84</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1757.1699999999998</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1759.83</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1774.36</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1895.22</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1751.1699999999998</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1851.1999999999998</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1807.6699999999998</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1805.8</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1888.27</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1895.22</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1907.9299999999998</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1913.09</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1914.83</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1903.01</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1970.56</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1986.84</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1943.61</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1856.07</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1902.9099999999999</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1815.46</v>
      </c>
      <c r="ER1599" s="64"/>
      <c r="ES1599" s="64"/>
      <c r="ET1599" s="64"/>
      <c r="EU1599" s="64"/>
      <c r="EV1599" s="65"/>
    </row>
    <row r="1600" spans="1:152" s="29" customFormat="1" ht="15.75" customHeight="1" x14ac:dyDescent="0.2">
      <c r="A1600" s="60">
        <f>$A$125</f>
        <v>45741</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1755.1799999999998</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1752.26</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1752.34</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1752.33</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1752.1</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1751.99</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1756.71</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1869.06</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1751.06</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1822.12</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1784.9099999999999</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1784.29</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1879.09</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1885.77</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1896.06</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1901.1799999999998</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1898.05</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1889.8999999999999</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1972.1399999999999</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1954.58</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1906.77</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1815.99</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1895.97</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1815.96</v>
      </c>
      <c r="ER1600" s="64"/>
      <c r="ES1600" s="64"/>
      <c r="ET1600" s="64"/>
      <c r="EU1600" s="64"/>
      <c r="EV1600" s="65"/>
    </row>
    <row r="1601" spans="1:152" s="29" customFormat="1" ht="15.75" customHeight="1" x14ac:dyDescent="0.2">
      <c r="A1601" s="60">
        <f>$A$126</f>
        <v>45742</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1774.4499999999998</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1754.47</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1753.07</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1752.35</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1767.1999999999998</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1769.3899999999999</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1797.55</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1958.31</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1777.02</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1884.96</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1843.6799999999998</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1849.98</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1947.03</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1948.55</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1963.1399999999999</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1964.34</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1964.1</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1954.9399999999998</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2043.8799999999999</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2027.1699999999998</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1992.34</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1911.6599999999999</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2023.8799999999999</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1873.59</v>
      </c>
      <c r="ER1601" s="64"/>
      <c r="ES1601" s="64"/>
      <c r="ET1601" s="64"/>
      <c r="EU1601" s="64"/>
      <c r="EV1601" s="65"/>
    </row>
    <row r="1602" spans="1:152" s="29" customFormat="1" ht="15.75" customHeight="1" x14ac:dyDescent="0.2">
      <c r="A1602" s="60">
        <f>$A$127</f>
        <v>45743</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1774.24</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1751.9499999999998</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1752.1299999999999</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1752.08</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1762.56</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1761.77</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1780.1799999999998</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1933.1299999999999</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1750.1599999999999</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1809.6399999999999</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1827.6</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1834.12</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1887.61</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1906.35</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1945.85</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1953.1899999999998</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1950.46</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1939.52</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2027.78</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2006.55</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1969.6399999999999</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1881.28</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2012.4299999999998</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1862.54</v>
      </c>
      <c r="ER1602" s="64"/>
      <c r="ES1602" s="64"/>
      <c r="ET1602" s="64"/>
      <c r="EU1602" s="64"/>
      <c r="EV1602" s="65"/>
    </row>
    <row r="1603" spans="1:152" s="29" customFormat="1" ht="15.75" customHeight="1" x14ac:dyDescent="0.2">
      <c r="A1603" s="60">
        <f>$A$128</f>
        <v>45744</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1763.8</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1751.85</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1752.02</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1752.04</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1751.99</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1751.86</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1759.01</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1900.29</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1750.9199999999998</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1782</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1800.54</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1805.75</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1856.8799999999999</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1873.1</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1908.1799999999998</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1914.9199999999998</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1914.87</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1909.31</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1985.52</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1960.6899999999998</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1928.9099999999999</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1842.06</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1948.29</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1822.77</v>
      </c>
      <c r="ER1603" s="64"/>
      <c r="ES1603" s="64"/>
      <c r="ET1603" s="64"/>
      <c r="EU1603" s="64"/>
      <c r="EV1603" s="65"/>
    </row>
    <row r="1604" spans="1:152" s="29" customFormat="1" ht="15.75" customHeight="1" x14ac:dyDescent="0.2">
      <c r="A1604" s="60">
        <f>$A$129</f>
        <v>45745</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1769.8999999999999</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1752.06</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1752.1499999999999</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1752.1299999999999</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1759.1999999999998</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1757.4499999999998</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1751.46</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1773.1699999999998</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1751.33</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1755.01</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1790.9199999999998</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1795.48</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1785.52</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1780.9199999999998</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1751.74</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1751.81</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1751.86</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1751.34</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1748.71</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1748.4499999999998</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1816.09</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1748.53</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1877.72</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1799.6499999999999</v>
      </c>
      <c r="ER1604" s="64"/>
      <c r="ES1604" s="64"/>
      <c r="ET1604" s="64"/>
      <c r="EU1604" s="64"/>
      <c r="EV1604" s="65"/>
    </row>
    <row r="1605" spans="1:152" s="29" customFormat="1" ht="15.75" customHeight="1" x14ac:dyDescent="0.2">
      <c r="A1605" s="60">
        <f>$A$130</f>
        <v>45746</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1771.01</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1751.49</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1751.59</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1751.72</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1756.21</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1751.5</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1750.46</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1750.4199999999998</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1750.8799999999999</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1751.1899999999998</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1751.24</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1751.3</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1751.34</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1751.55</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1751.5</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1751.6999999999998</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1751.6999999999998</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1751.76</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1749.32</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1747.86</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1750.25</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1772.34</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1926.6299999999999</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1807</v>
      </c>
      <c r="ER1605" s="64"/>
      <c r="ES1605" s="64"/>
      <c r="ET1605" s="64"/>
      <c r="EU1605" s="64"/>
      <c r="EV1605" s="65"/>
    </row>
    <row r="1606" spans="1:152" s="29" customFormat="1" ht="15.75" customHeight="1" x14ac:dyDescent="0.2">
      <c r="A1606" s="60">
        <f>$A$131</f>
        <v>45747</v>
      </c>
      <c r="B1606" s="61"/>
      <c r="C1606" s="61"/>
      <c r="D1606" s="61"/>
      <c r="E1606" s="61"/>
      <c r="F1606" s="61"/>
      <c r="G1606" s="61"/>
      <c r="H1606" s="62"/>
      <c r="I1606" s="63">
        <f>IF($A1606="-","-",ROUND(VLOOKUP($A1606+ROUND(LEFT(I$1575,1)/24,5),'[1]ОАО "АТС"'!$A$57:$F$800,3,FALSE)+HLOOKUP($DL$1573,'[1]Сбытовая надбавка'!$F$5:$H$6,2,FALSE),2)+'[1]Иные услуги'!$C$6+HLOOKUP($DR$1572,'[1]Услуги по передаче'!$G$5:$J$7,3,FALSE))</f>
        <v>1786.53</v>
      </c>
      <c r="J1606" s="64"/>
      <c r="K1606" s="64"/>
      <c r="L1606" s="64"/>
      <c r="M1606" s="64"/>
      <c r="N1606" s="65"/>
      <c r="O1606" s="63">
        <f>IF($A1606="-","-",ROUND(VLOOKUP($A1606+ROUND(LEFT(O$1575,1)/24,5),'[1]ОАО "АТС"'!$A$57:$F$800,3,FALSE)+HLOOKUP($DL$1573,'[1]Сбытовая надбавка'!$F$5:$H$6,2,FALSE),2)+'[1]Иные услуги'!$C$6+HLOOKUP($DR$1572,'[1]Услуги по передаче'!$G$5:$J$7,3,FALSE))</f>
        <v>1751.6999999999998</v>
      </c>
      <c r="P1606" s="64"/>
      <c r="Q1606" s="64"/>
      <c r="R1606" s="64"/>
      <c r="S1606" s="64"/>
      <c r="T1606" s="65"/>
      <c r="U1606" s="63">
        <f>IF($A1606="-","-",ROUND(VLOOKUP($A1606+ROUND(LEFT(U$1575,1)/24,5),'[1]ОАО "АТС"'!$A$57:$F$800,3,FALSE)+HLOOKUP($DL$1573,'[1]Сбытовая надбавка'!$F$5:$H$6,2,FALSE),2)+'[1]Иные услуги'!$C$6+HLOOKUP($DR$1572,'[1]Услуги по передаче'!$G$5:$J$7,3,FALSE))</f>
        <v>1751.9399999999998</v>
      </c>
      <c r="V1606" s="64"/>
      <c r="W1606" s="64"/>
      <c r="X1606" s="64"/>
      <c r="Y1606" s="64"/>
      <c r="Z1606" s="65"/>
      <c r="AA1606" s="63">
        <f>IF($A1606="-","-",ROUND(VLOOKUP($A1606+ROUND(LEFT(AA$1575,1)/24,5),'[1]ОАО "АТС"'!$A$57:$F$800,3,FALSE)+HLOOKUP($DL$1573,'[1]Сбытовая надбавка'!$F$5:$H$6,2,FALSE),2)+'[1]Иные услуги'!$C$6+HLOOKUP($DR$1572,'[1]Услуги по передаче'!$G$5:$J$7,3,FALSE))</f>
        <v>1751.98</v>
      </c>
      <c r="AB1606" s="64"/>
      <c r="AC1606" s="64"/>
      <c r="AD1606" s="64"/>
      <c r="AE1606" s="64"/>
      <c r="AF1606" s="65"/>
      <c r="AG1606" s="63">
        <f>IF($A1606="-","-",ROUND(VLOOKUP($A1606+ROUND(LEFT(AG$1575,1)/24,5),'[1]ОАО "АТС"'!$A$57:$F$800,3,FALSE)+HLOOKUP($DL$1573,'[1]Сбытовая надбавка'!$F$5:$H$6,2,FALSE),2)+'[1]Иные услуги'!$C$6+HLOOKUP($DR$1572,'[1]Услуги по передаче'!$G$5:$J$7,3,FALSE))</f>
        <v>1757.75</v>
      </c>
      <c r="AH1606" s="64"/>
      <c r="AI1606" s="64"/>
      <c r="AJ1606" s="64"/>
      <c r="AK1606" s="64"/>
      <c r="AL1606" s="65"/>
      <c r="AM1606" s="63">
        <f>IF($A1606="-","-",ROUND(VLOOKUP($A1606+ROUND(LEFT(AM$1575,1)/24,5),'[1]ОАО "АТС"'!$A$57:$F$800,3,FALSE)+HLOOKUP($DL$1573,'[1]Сбытовая надбавка'!$F$5:$H$6,2,FALSE),2)+'[1]Иные услуги'!$C$6+HLOOKUP($DR$1572,'[1]Услуги по передаче'!$G$5:$J$7,3,FALSE))</f>
        <v>1753.99</v>
      </c>
      <c r="AN1606" s="64"/>
      <c r="AO1606" s="64"/>
      <c r="AP1606" s="64"/>
      <c r="AQ1606" s="64"/>
      <c r="AR1606" s="65"/>
      <c r="AS1606" s="63">
        <f>IF($A1606="-","-",ROUND(VLOOKUP($A1606+ROUND(LEFT(AS$1575,1)/24,5),'[1]ОАО "АТС"'!$A$57:$F$800,3,FALSE)+HLOOKUP($DL$1573,'[1]Сбытовая надбавка'!$F$5:$H$6,2,FALSE),2)+'[1]Иные услуги'!$C$6+HLOOKUP($DR$1572,'[1]Услуги по передаче'!$G$5:$J$7,3,FALSE))</f>
        <v>1750.87</v>
      </c>
      <c r="AT1606" s="64"/>
      <c r="AU1606" s="64"/>
      <c r="AV1606" s="64"/>
      <c r="AW1606" s="64"/>
      <c r="AX1606" s="65"/>
      <c r="AY1606" s="63">
        <f>IF($A1606="-","-",ROUND(VLOOKUP($A1606+ROUND(LEFT(AY$1575,1)/24,5),'[1]ОАО "АТС"'!$A$57:$F$800,3,FALSE)+HLOOKUP($DL$1573,'[1]Сбытовая надбавка'!$F$5:$H$6,2,FALSE),2)+'[1]Иные услуги'!$C$6+HLOOKUP($DR$1572,'[1]Услуги по передаче'!$G$5:$J$7,3,FALSE))</f>
        <v>1795.3899999999999</v>
      </c>
      <c r="AZ1606" s="64"/>
      <c r="BA1606" s="64"/>
      <c r="BB1606" s="64"/>
      <c r="BC1606" s="64"/>
      <c r="BD1606" s="65"/>
      <c r="BE1606" s="63">
        <f>IF($A1606="-","-",ROUND(VLOOKUP($A1606+ROUND(LEFT(BE$1575,1)/24,5),'[1]ОАО "АТС"'!$A$57:$F$800,3,FALSE)+HLOOKUP($DL$1573,'[1]Сбытовая надбавка'!$F$5:$H$6,2,FALSE),2)+'[1]Иные услуги'!$C$6+HLOOKUP($DR$1572,'[1]Услуги по передаче'!$G$5:$J$7,3,FALSE))</f>
        <v>1750.87</v>
      </c>
      <c r="BF1606" s="64"/>
      <c r="BG1606" s="64"/>
      <c r="BH1606" s="64"/>
      <c r="BI1606" s="64"/>
      <c r="BJ1606" s="65"/>
      <c r="BK1606" s="63">
        <f>IF($A1606="-","-",ROUND(VLOOKUP($A1606+ROUND(LEFT(BK$1575,1)/24,5),'[1]ОАО "АТС"'!$A$57:$F$800,3,FALSE)+HLOOKUP($DL$1573,'[1]Сбытовая надбавка'!$F$5:$H$6,2,FALSE),2)+'[1]Иные услуги'!$C$6+HLOOKUP($DR$1572,'[1]Услуги по передаче'!$G$5:$J$7,3,FALSE))</f>
        <v>1755.3999999999999</v>
      </c>
      <c r="BL1606" s="64"/>
      <c r="BM1606" s="64"/>
      <c r="BN1606" s="64"/>
      <c r="BO1606" s="64"/>
      <c r="BP1606" s="65"/>
      <c r="BQ1606" s="63">
        <f>IF($A1606="-","-",ROUND(VLOOKUP($A1606+ROUND(LEFT(BQ$1575,2)/24,5),'[1]ОАО "АТС"'!$A$57:$F$800,3,FALSE)+HLOOKUP($DL$1573,'[1]Сбытовая надбавка'!$F$5:$H$6,2,FALSE),2)+'[1]Иные услуги'!$C$6+HLOOKUP($DR$1572,'[1]Услуги по передаче'!$G$5:$J$7,3,FALSE))</f>
        <v>1803.09</v>
      </c>
      <c r="BR1606" s="64"/>
      <c r="BS1606" s="64"/>
      <c r="BT1606" s="64"/>
      <c r="BU1606" s="64"/>
      <c r="BV1606" s="65"/>
      <c r="BW1606" s="63">
        <f>IF($A1606="-","-",ROUND(VLOOKUP($A1606+ROUND(LEFT(BW$1575,2)/24,5),'[1]ОАО "АТС"'!$A$57:$F$800,3,FALSE)+HLOOKUP($DL$1573,'[1]Сбытовая надбавка'!$F$5:$H$6,2,FALSE),2)+'[1]Иные услуги'!$C$6+HLOOKUP($DR$1572,'[1]Услуги по передаче'!$G$5:$J$7,3,FALSE))</f>
        <v>1808.84</v>
      </c>
      <c r="BX1606" s="64"/>
      <c r="BY1606" s="64"/>
      <c r="BZ1606" s="64"/>
      <c r="CA1606" s="64"/>
      <c r="CB1606" s="65"/>
      <c r="CC1606" s="63">
        <f>IF($A1606="-","-",ROUND(VLOOKUP($A1606+ROUND(LEFT(CC$1575,2)/24,5),'[1]ОАО "АТС"'!$A$57:$F$800,3,FALSE)+HLOOKUP($DL$1573,'[1]Сбытовая надбавка'!$F$5:$H$6,2,FALSE),2)+'[1]Иные услуги'!$C$6+HLOOKUP($DR$1572,'[1]Услуги по передаче'!$G$5:$J$7,3,FALSE))</f>
        <v>1796.05</v>
      </c>
      <c r="CD1606" s="64"/>
      <c r="CE1606" s="64"/>
      <c r="CF1606" s="64"/>
      <c r="CG1606" s="64"/>
      <c r="CH1606" s="65"/>
      <c r="CI1606" s="63">
        <f>IF($A1606="-","-",ROUND(VLOOKUP($A1606+ROUND(LEFT(CI$1575,2)/24,5),'[1]ОАО "АТС"'!$A$57:$F$800,3,FALSE)+HLOOKUP($DL$1573,'[1]Сбытовая надбавка'!$F$5:$H$6,2,FALSE),2)+'[1]Иные услуги'!$C$6+HLOOKUP($DR$1572,'[1]Услуги по передаче'!$G$5:$J$7,3,FALSE))</f>
        <v>1789.34</v>
      </c>
      <c r="CJ1606" s="64"/>
      <c r="CK1606" s="64"/>
      <c r="CL1606" s="64"/>
      <c r="CM1606" s="64"/>
      <c r="CN1606" s="65"/>
      <c r="CO1606" s="63">
        <f>IF($A1606="-","-",ROUND(VLOOKUP($A1606+ROUND(LEFT(CO$1575,2)/24,5),'[1]ОАО "АТС"'!$A$57:$F$800,3,FALSE)+HLOOKUP($DL$1573,'[1]Сбытовая надбавка'!$F$5:$H$6,2,FALSE),2)+'[1]Иные услуги'!$C$6+HLOOKUP($DR$1572,'[1]Услуги по передаче'!$G$5:$J$7,3,FALSE))</f>
        <v>1750.34</v>
      </c>
      <c r="CP1606" s="64"/>
      <c r="CQ1606" s="64"/>
      <c r="CR1606" s="64"/>
      <c r="CS1606" s="64"/>
      <c r="CT1606" s="65"/>
      <c r="CU1606" s="63">
        <f>IF($A1606="-","-",ROUND(VLOOKUP($A1606+ROUND(LEFT(CU$1575,2)/24,5),'[1]ОАО "АТС"'!$A$57:$F$800,3,FALSE)+HLOOKUP($DL$1573,'[1]Сбытовая надбавка'!$F$5:$H$6,2,FALSE),2)+'[1]Иные услуги'!$C$6+HLOOKUP($DR$1572,'[1]Услуги по передаче'!$G$5:$J$7,3,FALSE))</f>
        <v>1750.1599999999999</v>
      </c>
      <c r="CV1606" s="64"/>
      <c r="CW1606" s="64"/>
      <c r="CX1606" s="64"/>
      <c r="CY1606" s="64"/>
      <c r="CZ1606" s="65"/>
      <c r="DA1606" s="63">
        <f>IF($A1606="-","-",ROUND(VLOOKUP($A1606+ROUND(LEFT(DA$1575,2)/24,5),'[1]ОАО "АТС"'!$A$57:$F$800,3,FALSE)+HLOOKUP($DL$1573,'[1]Сбытовая надбавка'!$F$5:$H$6,2,FALSE),2)+'[1]Иные услуги'!$C$6+HLOOKUP($DR$1572,'[1]Услуги по передаче'!$G$5:$J$7,3,FALSE))</f>
        <v>1750.59</v>
      </c>
      <c r="DB1606" s="64"/>
      <c r="DC1606" s="64"/>
      <c r="DD1606" s="64"/>
      <c r="DE1606" s="64"/>
      <c r="DF1606" s="65"/>
      <c r="DG1606" s="63">
        <f>IF($A1606="-","-",ROUND(VLOOKUP($A1606+ROUND(LEFT(DG$1575,2)/24,5),'[1]ОАО "АТС"'!$A$57:$F$800,3,FALSE)+HLOOKUP($DL$1573,'[1]Сбытовая надбавка'!$F$5:$H$6,2,FALSE),2)+'[1]Иные услуги'!$C$6+HLOOKUP($DR$1572,'[1]Услуги по передаче'!$G$5:$J$7,3,FALSE))</f>
        <v>1751.1899999999998</v>
      </c>
      <c r="DH1606" s="64"/>
      <c r="DI1606" s="64"/>
      <c r="DJ1606" s="64"/>
      <c r="DK1606" s="64"/>
      <c r="DL1606" s="65"/>
      <c r="DM1606" s="63">
        <f>IF($A1606="-","-",ROUND(VLOOKUP($A1606+ROUND(LEFT(DM$1575,2)/24,5),'[1]ОАО "АТС"'!$A$57:$F$800,3,FALSE)+HLOOKUP($DL$1573,'[1]Сбытовая надбавка'!$F$5:$H$6,2,FALSE),2)+'[1]Иные услуги'!$C$6+HLOOKUP($DR$1572,'[1]Услуги по передаче'!$G$5:$J$7,3,FALSE))</f>
        <v>1748.9099999999999</v>
      </c>
      <c r="DN1606" s="64"/>
      <c r="DO1606" s="64"/>
      <c r="DP1606" s="64"/>
      <c r="DQ1606" s="64"/>
      <c r="DR1606" s="65"/>
      <c r="DS1606" s="63">
        <f>IF($A1606="-","-",ROUND(VLOOKUP($A1606+ROUND(LEFT(DS$1575,2)/24,5),'[1]ОАО "АТС"'!$A$57:$F$800,3,FALSE)+HLOOKUP($DL$1573,'[1]Сбытовая надбавка'!$F$5:$H$6,2,FALSE),2)+'[1]Иные услуги'!$C$6+HLOOKUP($DR$1572,'[1]Услуги по передаче'!$G$5:$J$7,3,FALSE))</f>
        <v>1748.31</v>
      </c>
      <c r="DT1606" s="64"/>
      <c r="DU1606" s="64"/>
      <c r="DV1606" s="64"/>
      <c r="DW1606" s="64"/>
      <c r="DX1606" s="65"/>
      <c r="DY1606" s="63">
        <f>IF($A1606="-","-",ROUND(VLOOKUP($A1606+ROUND(LEFT(DY$1575,2)/24,5),'[1]ОАО "АТС"'!$A$57:$F$800,3,FALSE)+HLOOKUP($DL$1573,'[1]Сбытовая надбавка'!$F$5:$H$6,2,FALSE),2)+'[1]Иные услуги'!$C$6+HLOOKUP($DR$1572,'[1]Услуги по передаче'!$G$5:$J$7,3,FALSE))</f>
        <v>1829.1599999999999</v>
      </c>
      <c r="DZ1606" s="64"/>
      <c r="EA1606" s="64"/>
      <c r="EB1606" s="64"/>
      <c r="EC1606" s="64"/>
      <c r="ED1606" s="65"/>
      <c r="EE1606" s="63">
        <f>IF($A1606="-","-",ROUND(VLOOKUP($A1606+ROUND(LEFT(EE$1575,2)/24,5),'[1]ОАО "АТС"'!$A$57:$F$800,3,FALSE)+HLOOKUP($DL$1573,'[1]Сбытовая надбавка'!$F$5:$H$6,2,FALSE),2)+'[1]Иные услуги'!$C$6+HLOOKUP($DR$1572,'[1]Услуги по передаче'!$G$5:$J$7,3,FALSE))</f>
        <v>1749.3799999999999</v>
      </c>
      <c r="EF1606" s="64"/>
      <c r="EG1606" s="64"/>
      <c r="EH1606" s="64"/>
      <c r="EI1606" s="64"/>
      <c r="EJ1606" s="65"/>
      <c r="EK1606" s="63">
        <f>IF($A1606="-","-",ROUND(VLOOKUP($A1606+ROUND(LEFT(EK$1575,2)/24,5),'[1]ОАО "АТС"'!$A$57:$F$800,3,FALSE)+HLOOKUP($DL$1573,'[1]Сбытовая надбавка'!$F$5:$H$6,2,FALSE),2)+'[1]Иные услуги'!$C$6+HLOOKUP($DR$1572,'[1]Услуги по передаче'!$G$5:$J$7,3,FALSE))</f>
        <v>1941.35</v>
      </c>
      <c r="EL1606" s="64"/>
      <c r="EM1606" s="64"/>
      <c r="EN1606" s="64"/>
      <c r="EO1606" s="64"/>
      <c r="EP1606" s="65"/>
      <c r="EQ1606" s="63">
        <f>IF($A1606="-","-",ROUND(VLOOKUP($A1606+ROUND(LEFT(EQ$1575,2)/24,5),'[1]ОАО "АТС"'!$A$57:$F$800,3,FALSE)+HLOOKUP($DL$1573,'[1]Сбытовая надбавка'!$F$5:$H$6,2,FALSE),2)+'[1]Иные услуги'!$C$6+HLOOKUP($DR$1572,'[1]Услуги по передаче'!$G$5:$J$7,3,FALSE))</f>
        <v>1796.29</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45717</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2567.1</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2475.0500000000002</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2436.4500000000003</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2425.8000000000002</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2429.98</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2470.6400000000003</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2629.82</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2676.6200000000003</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2463.61</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2573.4300000000003</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2658.88</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2674.17</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2631.21</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2634.4700000000003</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2625.3700000000003</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2630.3700000000003</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2628.34</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2642.6800000000003</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2858.13</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2863.88</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2744.42</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2717.9900000000002</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2663.9</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2611</v>
      </c>
      <c r="ER1612" s="64"/>
      <c r="ES1612" s="64"/>
      <c r="ET1612" s="64"/>
      <c r="EU1612" s="64"/>
      <c r="EV1612" s="65"/>
    </row>
    <row r="1613" spans="1:152" s="29" customFormat="1" ht="15.75" customHeight="1" x14ac:dyDescent="0.2">
      <c r="A1613" s="60">
        <f>$A$102</f>
        <v>45718</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2523.9</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2441.11</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2395.4500000000003</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2387.44</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2410.29</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2445.4700000000003</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2576.63</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2645.8900000000003</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2404.38</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2503.86</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2584.8700000000003</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2596.56</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2614.59</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2605.61</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2603.63</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2572.48</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2581.46</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2615.15</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2764.23</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2796.08</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2773.46</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2732.26</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2749.38</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2651.11</v>
      </c>
      <c r="ER1613" s="64"/>
      <c r="ES1613" s="64"/>
      <c r="ET1613" s="64"/>
      <c r="EU1613" s="64"/>
      <c r="EV1613" s="65"/>
    </row>
    <row r="1614" spans="1:152" s="29" customFormat="1" ht="15.75" customHeight="1" x14ac:dyDescent="0.2">
      <c r="A1614" s="60">
        <f>$A$103</f>
        <v>45719</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2533.09</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2458.65</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2415</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2407.79</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2425.79</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2505.23</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2680.6800000000003</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2893.9100000000003</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2650.38</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2845.26</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2966.67</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2963.8</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2959.36</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2949.08</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2825.1200000000003</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2806.09</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2779.9</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2757.1400000000003</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2934.6</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2966.42</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2842.6200000000003</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2811.98</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2730.6600000000003</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2626.29</v>
      </c>
      <c r="ER1614" s="64"/>
      <c r="ES1614" s="64"/>
      <c r="ET1614" s="64"/>
      <c r="EU1614" s="64"/>
      <c r="EV1614" s="65"/>
    </row>
    <row r="1615" spans="1:152" s="29" customFormat="1" ht="15.75" customHeight="1" x14ac:dyDescent="0.2">
      <c r="A1615" s="60">
        <f>$A$104</f>
        <v>45720</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2463.34</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2402.2200000000003</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2366.2800000000002</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2363.3200000000002</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2386.85</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2437.19</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2590.7400000000002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2736.35</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2529.84</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2639.82</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2690.58</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2685.85</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2692.73</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2694.3700000000003</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2698.58</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2680.79</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2662.6200000000003</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2667.02</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2755.67</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2749.58</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2731.9700000000003</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2660.34</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2653.26</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2486.15</v>
      </c>
      <c r="ER1615" s="64"/>
      <c r="ES1615" s="64"/>
      <c r="ET1615" s="64"/>
      <c r="EU1615" s="64"/>
      <c r="EV1615" s="65"/>
    </row>
    <row r="1616" spans="1:152" s="29" customFormat="1" ht="15.75" customHeight="1" x14ac:dyDescent="0.2">
      <c r="A1616" s="60">
        <f>$A$105</f>
        <v>45721</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2350.3000000000002</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2326.46</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2318.81</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2325.11</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2327.83</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2368.63</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2539.3200000000002</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2710.21</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2517.9900000000002</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2641.88</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2692.44</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2714.79</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2688.4700000000003</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2685.92</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2693.15</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2676.75</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2662.92</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2674.1</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2765.1400000000003</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2765.54</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2751.01</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2643.4300000000003</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2649.53</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2498.5700000000002</v>
      </c>
      <c r="ER1616" s="64"/>
      <c r="ES1616" s="64"/>
      <c r="ET1616" s="64"/>
      <c r="EU1616" s="64"/>
      <c r="EV1616" s="65"/>
    </row>
    <row r="1617" spans="1:152" s="29" customFormat="1" ht="15.75" customHeight="1" x14ac:dyDescent="0.2">
      <c r="A1617" s="60">
        <f>$A$106</f>
        <v>45722</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2468.9700000000003</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2432.58</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2405.75</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2400.08</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2408.7000000000003</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2457.1</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2659.9</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2862.98</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2534.25</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2890.86</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3018.34</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3048.79</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3043.19</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3036.15</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3018.4500000000003</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2977.77</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2937.6800000000003</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2672.26</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2777.2400000000002</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2819.85</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3038.2400000000002</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2911.51</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2786.94</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2624.52</v>
      </c>
      <c r="ER1617" s="64"/>
      <c r="ES1617" s="64"/>
      <c r="ET1617" s="64"/>
      <c r="EU1617" s="64"/>
      <c r="EV1617" s="65"/>
    </row>
    <row r="1618" spans="1:152" s="29" customFormat="1" ht="15.75" customHeight="1" x14ac:dyDescent="0.2">
      <c r="A1618" s="60">
        <f>$A$107</f>
        <v>45723</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2501.71</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2432.5100000000002</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2405.31</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2399.5300000000002</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2418.19</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2490.8000000000002</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2711.42</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2803.1800000000003</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2506.4500000000003</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2849.84</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2991</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3022.58</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3008.13</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3040.1800000000003</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3030.58</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2991.59</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2951.21</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2765.9700000000003</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2849.7400000000002</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3191.75</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3045.48</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2917.6600000000003</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2818.27</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2633.3</v>
      </c>
      <c r="ER1618" s="64"/>
      <c r="ES1618" s="64"/>
      <c r="ET1618" s="64"/>
      <c r="EU1618" s="64"/>
      <c r="EV1618" s="65"/>
    </row>
    <row r="1619" spans="1:152" s="29" customFormat="1" ht="15.75" customHeight="1" x14ac:dyDescent="0.2">
      <c r="A1619" s="60">
        <f>$A$108</f>
        <v>45724</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2534.06</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2482.98</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2453.5100000000002</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2444.11</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2452.38</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2488.15</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2705.2000000000003</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2981.8900000000003</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2432.42</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2699.34</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2862.86</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2894.05</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2899.13</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2916.01</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2863.4300000000003</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2849.2400000000002</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2852.54</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2939.21</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3220.92</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3131.7000000000003</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2970.55</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2869.09</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2808.76</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2664.7400000000002</v>
      </c>
      <c r="ER1619" s="64"/>
      <c r="ES1619" s="64"/>
      <c r="ET1619" s="64"/>
      <c r="EU1619" s="64"/>
      <c r="EV1619" s="65"/>
    </row>
    <row r="1620" spans="1:152" s="29" customFormat="1" ht="15.75" customHeight="1" x14ac:dyDescent="0.2">
      <c r="A1620" s="60">
        <f>$A$109</f>
        <v>45725</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2596.84</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2544.7600000000002</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2385.7200000000003</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2363.21</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2367.1600000000003</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2424.61</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2503.13</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2518.9</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2304.11</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2532.63</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2673.82</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2722.8</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2726.01</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2727.33</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2721.09</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2708.9500000000003</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2865.1400000000003</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3015.7000000000003</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2655.9700000000003</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3085.6800000000003</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2975.92</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2825.5</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2935.96</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2755.1400000000003</v>
      </c>
      <c r="ER1620" s="64"/>
      <c r="ES1620" s="64"/>
      <c r="ET1620" s="64"/>
      <c r="EU1620" s="64"/>
      <c r="EV1620" s="65"/>
    </row>
    <row r="1621" spans="1:152" s="29" customFormat="1" ht="15.75" customHeight="1" x14ac:dyDescent="0.2">
      <c r="A1621" s="60">
        <f>$A$110</f>
        <v>45726</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2528.0300000000002</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2482.4300000000003</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2413.5700000000002</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2405.85</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2418.08</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2485.2800000000002</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2713.81</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3118.3700000000003</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2512.8000000000002</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2677.2200000000003</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2708.7400000000002</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3026.81</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2716.9700000000003</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2738.58</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3060.3700000000003</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2756.61</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2989.75</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3060.13</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2824.1400000000003</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2885.94</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3090.8</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2925.8900000000003</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2942.7000000000003</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2723.8900000000003</v>
      </c>
      <c r="ER1621" s="64"/>
      <c r="ES1621" s="64"/>
      <c r="ET1621" s="64"/>
      <c r="EU1621" s="64"/>
      <c r="EV1621" s="65"/>
    </row>
    <row r="1622" spans="1:152" s="29" customFormat="1" ht="15.75" customHeight="1" x14ac:dyDescent="0.2">
      <c r="A1622" s="60">
        <f>$A$111</f>
        <v>45727</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2427.02</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2344.17</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2378.34</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2371.59</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2386.2400000000002</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2441.81</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2645.33</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2777.01</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2452.0500000000002</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2824.1</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2630.67</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2655.1200000000003</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2665.33</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2672.42</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3017.48</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2994.19</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2949.86</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3020.46</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2741.17</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2749.42</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2760.46</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2893.26</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2928.36</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2703.4</v>
      </c>
      <c r="ER1622" s="64"/>
      <c r="ES1622" s="64"/>
      <c r="ET1622" s="64"/>
      <c r="EU1622" s="64"/>
      <c r="EV1622" s="65"/>
    </row>
    <row r="1623" spans="1:152" s="29" customFormat="1" ht="15.75" customHeight="1" x14ac:dyDescent="0.2">
      <c r="A1623" s="60">
        <f>$A$112</f>
        <v>45728</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2368.09</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2340.8900000000003</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2333.5700000000002</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2328.86</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2349.9700000000003</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2371.0100000000002</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2464.65</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2576.9100000000003</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2394.88</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2482.81</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2495.2800000000002</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2495.88</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2467.6200000000003</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2458.36</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2436.23</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2425.3200000000002</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2408.27</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2406.8200000000002</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2493.84</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2524.36</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2493.0500000000002</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2408.8700000000003</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2552.8200000000002</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2419.21</v>
      </c>
      <c r="ER1623" s="64"/>
      <c r="ES1623" s="64"/>
      <c r="ET1623" s="64"/>
      <c r="EU1623" s="64"/>
      <c r="EV1623" s="65"/>
    </row>
    <row r="1624" spans="1:152" s="29" customFormat="1" ht="15.75" customHeight="1" x14ac:dyDescent="0.2">
      <c r="A1624" s="60">
        <f>$A$113</f>
        <v>45729</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2348.6800000000003</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2327.04</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2320.94</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2317.0500000000002</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2341.46</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2360.1400000000003</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2444.86</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2546.3000000000002</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2380.77</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2480.3700000000003</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2529.2600000000002</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2523.9700000000003</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2503.0700000000002</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2489.35</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2487.9900000000002</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2485.5</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2474.4100000000003</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2463.9900000000002</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2561.5100000000002</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2561.2800000000002</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2528.31</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2446.5700000000002</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2554.2200000000003</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2411.6600000000003</v>
      </c>
      <c r="ER1624" s="64"/>
      <c r="ES1624" s="64"/>
      <c r="ET1624" s="64"/>
      <c r="EU1624" s="64"/>
      <c r="EV1624" s="65"/>
    </row>
    <row r="1625" spans="1:152" s="29" customFormat="1" ht="15.75" customHeight="1" x14ac:dyDescent="0.2">
      <c r="A1625" s="60">
        <f>$A$114</f>
        <v>45730</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2349.98</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2331.54</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2325.31</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2325.33</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2347.85</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2357.7000000000003</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2430.3200000000002</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2556.54</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2380.6200000000003</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2477.29</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2487.6800000000003</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2488.08</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2449.86</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2439.9</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2433.2000000000003</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2424.3700000000003</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2407.4</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2407.2200000000003</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2518.86</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2550.21</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2514.8900000000003</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2445.9500000000003</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2573.5500000000002</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2449.4500000000003</v>
      </c>
      <c r="ER1625" s="64"/>
      <c r="ES1625" s="64"/>
      <c r="ET1625" s="64"/>
      <c r="EU1625" s="64"/>
      <c r="EV1625" s="65"/>
    </row>
    <row r="1626" spans="1:152" s="29" customFormat="1" ht="15.75" customHeight="1" x14ac:dyDescent="0.2">
      <c r="A1626" s="60">
        <f>$A$115</f>
        <v>45731</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2388.7000000000003</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2343.63</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2312.34</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2307.0700000000002</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2364.4700000000003</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2361.9700000000003</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2331.0300000000002</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2405.0700000000002</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2305.23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2305.6</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2323.44</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2332.9900000000002</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2319.61</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2305.9300000000003</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2306.4900000000002</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2307.36</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2307.19</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2307.2400000000002</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2339.7000000000003</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2384.42</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2326.0100000000002</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2302.5300000000002</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2534.77</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2421.6600000000003</v>
      </c>
      <c r="ER1626" s="64"/>
      <c r="ES1626" s="64"/>
      <c r="ET1626" s="64"/>
      <c r="EU1626" s="64"/>
      <c r="EV1626" s="65"/>
    </row>
    <row r="1627" spans="1:152" s="29" customFormat="1" ht="15.75" customHeight="1" x14ac:dyDescent="0.2">
      <c r="A1627" s="60">
        <f>$A$116</f>
        <v>45732</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2322.54</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2307.73</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2307.8700000000003</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2307.9</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2311.31</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2310.42</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2306.9100000000003</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2306.58</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2306.8200000000002</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2306.67</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2306.77</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2306.65</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2306.83</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2306.86</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2307.33</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2307.7600000000002</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2307.81</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2307.81</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2325.54</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2349.02</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2330.2200000000003</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2303.94</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2414.9</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2347.7800000000002</v>
      </c>
      <c r="ER1627" s="64"/>
      <c r="ES1627" s="64"/>
      <c r="ET1627" s="64"/>
      <c r="EU1627" s="64"/>
      <c r="EV1627" s="65"/>
    </row>
    <row r="1628" spans="1:152" s="29" customFormat="1" ht="15.75" customHeight="1" x14ac:dyDescent="0.2">
      <c r="A1628" s="60">
        <f>$A$117</f>
        <v>45733</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2331.6600000000003</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2315.52</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2309.67</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2307.88</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2320.6200000000003</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2330.58</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2352.36</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2492.34</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2306.63</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2374.7200000000003</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2400.9300000000003</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2387.1</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2348.15</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2340.7000000000003</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2323.0500000000002</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2314.75</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2317.7600000000002</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2324.98</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2415.7400000000002</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2450.1800000000003</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2397.02</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2303.9300000000003</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2490.6600000000003</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2409.6800000000003</v>
      </c>
      <c r="ER1628" s="64"/>
      <c r="ES1628" s="64"/>
      <c r="ET1628" s="64"/>
      <c r="EU1628" s="64"/>
      <c r="EV1628" s="65"/>
    </row>
    <row r="1629" spans="1:152" s="29" customFormat="1" ht="15.75" customHeight="1" x14ac:dyDescent="0.2">
      <c r="A1629" s="60">
        <f>$A$118</f>
        <v>45734</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2389.1200000000003</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2339.5100000000002</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2331.3700000000003</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2322.8700000000003</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2350.9700000000003</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2363.3200000000002</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2410.9300000000003</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2512.85</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2312.21</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2390.79</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2416.46</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2407.08</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2370.13</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2364.83</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2348.59</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2332.5</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2336.81</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2341.1600000000003</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2419.15</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2463.3700000000003</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2416.36</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2333.1800000000003</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2407.7600000000002</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2329.71</v>
      </c>
      <c r="ER1629" s="64"/>
      <c r="ES1629" s="64"/>
      <c r="ET1629" s="64"/>
      <c r="EU1629" s="64"/>
      <c r="EV1629" s="65"/>
    </row>
    <row r="1630" spans="1:152" s="29" customFormat="1" ht="15.75" customHeight="1" x14ac:dyDescent="0.2">
      <c r="A1630" s="60">
        <f>$A$119</f>
        <v>45735</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2316.59</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2314.1400000000003</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2312.35</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2311.36</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2313.54</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2384.25</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2440.2800000000002</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2525.6200000000003</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2358.0300000000002</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2448.75</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2488.2200000000003</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2483.35</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2465.6</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2451.35</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2448.88</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2447.6800000000003</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2439.25</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2434.56</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2518.5300000000002</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2517.11</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2483.6600000000003</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2406.33</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2487.61</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2426.3900000000003</v>
      </c>
      <c r="ER1630" s="64"/>
      <c r="ES1630" s="64"/>
      <c r="ET1630" s="64"/>
      <c r="EU1630" s="64"/>
      <c r="EV1630" s="65"/>
    </row>
    <row r="1631" spans="1:152" s="29" customFormat="1" ht="15.75" customHeight="1" x14ac:dyDescent="0.2">
      <c r="A1631" s="60">
        <f>$A$120</f>
        <v>45736</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2340.4</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2316.4900000000002</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2307.25</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2307.29</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2349.06</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2328.38</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2358.4</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2516.7400000000002</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2333.25</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2435.7200000000003</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2438.88</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2428.2200000000003</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2398.02</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2403.33</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2402.52</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2415.85</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2407.83</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2392.3900000000003</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2487.8700000000003</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2538.5700000000002</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2496.98</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2424.83</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2488.0500000000002</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2382.96</v>
      </c>
      <c r="ER1631" s="64"/>
      <c r="ES1631" s="64"/>
      <c r="ET1631" s="64"/>
      <c r="EU1631" s="64"/>
      <c r="EV1631" s="65"/>
    </row>
    <row r="1632" spans="1:152" s="29" customFormat="1" ht="15.75" customHeight="1" x14ac:dyDescent="0.2">
      <c r="A1632" s="60">
        <f>$A$121</f>
        <v>45737</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2338.3200000000002</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2313.65</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2307.9500000000003</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2307.9</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2321.58</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2323.25</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2351.17</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2493.77</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2326.48</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2421.44</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2453.83</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2433.73</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2408.19</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2413.5500000000002</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2418.09</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2426.88</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2427.81</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2464.3900000000003</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2553.56</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2531.56</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2508.15</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2413.2600000000002</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2533.9300000000003</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2405.1400000000003</v>
      </c>
      <c r="ER1632" s="64"/>
      <c r="ES1632" s="64"/>
      <c r="ET1632" s="64"/>
      <c r="EU1632" s="64"/>
      <c r="EV1632" s="65"/>
    </row>
    <row r="1633" spans="1:152" s="29" customFormat="1" ht="15.75" customHeight="1" x14ac:dyDescent="0.2">
      <c r="A1633" s="60">
        <f>$A$122</f>
        <v>45738</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2339.02</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2309.4</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2307.71</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2307.8000000000002</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2322.88</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2315.67</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2307.3700000000003</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2348.0700000000002</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2307.1200000000003</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2321.1400000000003</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2364.19</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2369.94</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2357.63</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2351.7800000000002</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2307.4900000000002</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2307.6400000000003</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2307.65</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2307.63</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2303.5400000000004</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2305.4700000000003</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2406.19</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2311.35</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2517.4100000000003</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2409.65</v>
      </c>
      <c r="ER1633" s="64"/>
      <c r="ES1633" s="64"/>
      <c r="ET1633" s="64"/>
      <c r="EU1633" s="64"/>
      <c r="EV1633" s="65"/>
    </row>
    <row r="1634" spans="1:152" s="29" customFormat="1" ht="15.75" customHeight="1" x14ac:dyDescent="0.2">
      <c r="A1634" s="60">
        <f>$A$123</f>
        <v>45739</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2336.15</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2307.7200000000003</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2307.92</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2307.85</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2314.4700000000003</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2307.6800000000003</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2306.9100000000003</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2306.4100000000003</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2306.4700000000003</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2306.7200000000003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2306.92</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2306.8700000000003</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2306.92</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2307.0100000000002</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2307.3900000000003</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2307.4</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2307.54</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2307.6</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2303.2700000000004</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2304.7800000000002</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2304.71</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2322.8200000000002</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2490.04</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2402.5700000000002</v>
      </c>
      <c r="ER1634" s="64"/>
      <c r="ES1634" s="64"/>
      <c r="ET1634" s="64"/>
      <c r="EU1634" s="64"/>
      <c r="EV1634" s="65"/>
    </row>
    <row r="1635" spans="1:152" s="29" customFormat="1" ht="15.75" customHeight="1" x14ac:dyDescent="0.2">
      <c r="A1635" s="60">
        <f>$A$124</f>
        <v>45740</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2323.31</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2308.1800000000003</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2308.31</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2307.92</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2313.25</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2315.9100000000003</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2330.44</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2451.3000000000002</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2307.25</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2407.2800000000002</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2363.75</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2361.88</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2444.35</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2451.3000000000002</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2464.0100000000002</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2469.17</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2470.9100000000003</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2459.09</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2526.6400000000003</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2542.92</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2499.69</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2412.15</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2458.9900000000002</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2371.54</v>
      </c>
      <c r="ER1635" s="64"/>
      <c r="ES1635" s="64"/>
      <c r="ET1635" s="64"/>
      <c r="EU1635" s="64"/>
      <c r="EV1635" s="65"/>
    </row>
    <row r="1636" spans="1:152" s="29" customFormat="1" ht="15.75" customHeight="1" x14ac:dyDescent="0.2">
      <c r="A1636" s="60">
        <f>$A$125</f>
        <v>45741</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2311.2600000000002</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2308.34</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2308.42</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2308.4100000000003</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2308.1800000000003</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2308.0700000000002</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2312.79</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2425.1400000000003</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2307.1400000000003</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2378.2000000000003</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2340.9900000000002</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2340.3700000000003</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2435.17</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2441.85</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2452.1400000000003</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2457.2600000000002</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2454.13</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2445.98</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2528.2200000000003</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2510.6600000000003</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2462.85</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2372.0700000000002</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2452.0500000000002</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2372.04</v>
      </c>
      <c r="ER1636" s="64"/>
      <c r="ES1636" s="64"/>
      <c r="ET1636" s="64"/>
      <c r="EU1636" s="64"/>
      <c r="EV1636" s="65"/>
    </row>
    <row r="1637" spans="1:152" s="29" customFormat="1" ht="15.75" customHeight="1" x14ac:dyDescent="0.2">
      <c r="A1637" s="60">
        <f>$A$126</f>
        <v>45742</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2330.5300000000002</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2310.5500000000002</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2309.15</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2308.4300000000003</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2323.2800000000002</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2325.4700000000003</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2353.63</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2514.3900000000003</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2333.1</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2441.04</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2399.7600000000002</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2406.06</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2503.11</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2504.63</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2519.2200000000003</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2520.42</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2520.1800000000003</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2511.02</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2599.96</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2583.25</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2548.42</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2467.7400000000002</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2579.96</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2429.67</v>
      </c>
      <c r="ER1637" s="64"/>
      <c r="ES1637" s="64"/>
      <c r="ET1637" s="64"/>
      <c r="EU1637" s="64"/>
      <c r="EV1637" s="65"/>
    </row>
    <row r="1638" spans="1:152" s="29" customFormat="1" ht="15.75" customHeight="1" x14ac:dyDescent="0.2">
      <c r="A1638" s="60">
        <f>$A$127</f>
        <v>45743</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2330.3200000000002</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2308.0300000000002</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2308.21</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2308.1600000000003</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2318.6400000000003</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2317.85</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2336.2600000000002</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2489.21</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2306.2400000000002</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2365.7200000000003</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2383.6800000000003</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2390.2000000000003</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2443.69</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2462.4300000000003</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2501.9300000000003</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2509.27</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2506.54</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2495.6</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2583.86</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2562.63</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2525.7200000000003</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2437.36</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2568.5100000000002</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2418.6200000000003</v>
      </c>
      <c r="ER1638" s="64"/>
      <c r="ES1638" s="64"/>
      <c r="ET1638" s="64"/>
      <c r="EU1638" s="64"/>
      <c r="EV1638" s="65"/>
    </row>
    <row r="1639" spans="1:152" s="29" customFormat="1" ht="15.75" customHeight="1" x14ac:dyDescent="0.2">
      <c r="A1639" s="60">
        <f>$A$128</f>
        <v>45744</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2319.88</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2307.9300000000003</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2308.1</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2308.1200000000003</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2308.0700000000002</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2307.94</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2315.09</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2456.3700000000003</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2307</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2338.08</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2356.6200000000003</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2361.83</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2412.96</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2429.1800000000003</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2464.2600000000002</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2471</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2470.9500000000003</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2465.3900000000003</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2541.6</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2516.77</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2484.9900000000002</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2398.1400000000003</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2504.3700000000003</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2378.85</v>
      </c>
      <c r="ER1639" s="64"/>
      <c r="ES1639" s="64"/>
      <c r="ET1639" s="64"/>
      <c r="EU1639" s="64"/>
      <c r="EV1639" s="65"/>
    </row>
    <row r="1640" spans="1:152" s="29" customFormat="1" ht="15.75" customHeight="1" x14ac:dyDescent="0.2">
      <c r="A1640" s="60">
        <f>$A$129</f>
        <v>45745</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2325.98</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2308.1400000000003</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2308.23</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2308.21</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2315.2800000000002</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2313.5300000000002</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2307.54</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2329.25</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2307.4100000000003</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2311.09</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2347</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2351.56</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2341.6</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2337</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2307.8200000000002</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2307.8900000000003</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2307.94</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2307.42</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2304.79</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2304.5300000000002</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2372.17</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2304.61</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2433.8000000000002</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2355.73</v>
      </c>
      <c r="ER1640" s="64"/>
      <c r="ES1640" s="64"/>
      <c r="ET1640" s="64"/>
      <c r="EU1640" s="64"/>
      <c r="EV1640" s="65"/>
    </row>
    <row r="1641" spans="1:152" s="29" customFormat="1" ht="15.75" customHeight="1" x14ac:dyDescent="0.2">
      <c r="A1641" s="60">
        <f>$A$130</f>
        <v>45746</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2327.09</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2307.5700000000002</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2307.67</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2307.8000000000002</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2312.29</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2307.58</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2306.54</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2306.5</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2306.96</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2307.27</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2307.3200000000002</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2307.38</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2307.42</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2307.63</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2307.58</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2307.7800000000002</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2307.7800000000002</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2307.84</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2305.4</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2303.94</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2306.33</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2328.42</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2482.71</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2363.08</v>
      </c>
      <c r="ER1641" s="64"/>
      <c r="ES1641" s="64"/>
      <c r="ET1641" s="64"/>
      <c r="EU1641" s="64"/>
      <c r="EV1641" s="65"/>
    </row>
    <row r="1642" spans="1:152" s="29" customFormat="1" ht="15.75" customHeight="1" x14ac:dyDescent="0.2">
      <c r="A1642" s="60">
        <f>$A$131</f>
        <v>45747</v>
      </c>
      <c r="B1642" s="61"/>
      <c r="C1642" s="61"/>
      <c r="D1642" s="61"/>
      <c r="E1642" s="61"/>
      <c r="F1642" s="61"/>
      <c r="G1642" s="61"/>
      <c r="H1642" s="62"/>
      <c r="I1642" s="63">
        <f>IF($A1642="-","-",ROUND(VLOOKUP($A1642+ROUND(LEFT(I$1611,1)/24,5),'[1]ОАО "АТС"'!$A$57:$F$800,3,FALSE)+HLOOKUP($DL$1609,'[1]Сбытовая надбавка'!$F$5:$H$6,2,FALSE),2)+'[1]Иные услуги'!$C$6+HLOOKUP($DR$1608,'[1]Услуги по передаче'!$G$5:$J$7,3,FALSE))</f>
        <v>2342.61</v>
      </c>
      <c r="J1642" s="64"/>
      <c r="K1642" s="64"/>
      <c r="L1642" s="64"/>
      <c r="M1642" s="64"/>
      <c r="N1642" s="65"/>
      <c r="O1642" s="63">
        <f>IF($A1642="-","-",ROUND(VLOOKUP($A1642+ROUND(LEFT(O$1611,1)/24,5),'[1]ОАО "АТС"'!$A$57:$F$800,3,FALSE)+HLOOKUP($DL$1609,'[1]Сбытовая надбавка'!$F$5:$H$6,2,FALSE),2)+'[1]Иные услуги'!$C$6+HLOOKUP($DR$1608,'[1]Услуги по передаче'!$G$5:$J$7,3,FALSE))</f>
        <v>2307.7800000000002</v>
      </c>
      <c r="P1642" s="64"/>
      <c r="Q1642" s="64"/>
      <c r="R1642" s="64"/>
      <c r="S1642" s="64"/>
      <c r="T1642" s="65"/>
      <c r="U1642" s="63">
        <f>IF($A1642="-","-",ROUND(VLOOKUP($A1642+ROUND(LEFT(U$1611,1)/24,5),'[1]ОАО "АТС"'!$A$57:$F$800,3,FALSE)+HLOOKUP($DL$1609,'[1]Сбытовая надбавка'!$F$5:$H$6,2,FALSE),2)+'[1]Иные услуги'!$C$6+HLOOKUP($DR$1608,'[1]Услуги по передаче'!$G$5:$J$7,3,FALSE))</f>
        <v>2308.02</v>
      </c>
      <c r="V1642" s="64"/>
      <c r="W1642" s="64"/>
      <c r="X1642" s="64"/>
      <c r="Y1642" s="64"/>
      <c r="Z1642" s="65"/>
      <c r="AA1642" s="63">
        <f>IF($A1642="-","-",ROUND(VLOOKUP($A1642+ROUND(LEFT(AA$1611,1)/24,5),'[1]ОАО "АТС"'!$A$57:$F$800,3,FALSE)+HLOOKUP($DL$1609,'[1]Сбытовая надбавка'!$F$5:$H$6,2,FALSE),2)+'[1]Иные услуги'!$C$6+HLOOKUP($DR$1608,'[1]Услуги по передаче'!$G$5:$J$7,3,FALSE))</f>
        <v>2308.06</v>
      </c>
      <c r="AB1642" s="64"/>
      <c r="AC1642" s="64"/>
      <c r="AD1642" s="64"/>
      <c r="AE1642" s="64"/>
      <c r="AF1642" s="65"/>
      <c r="AG1642" s="63">
        <f>IF($A1642="-","-",ROUND(VLOOKUP($A1642+ROUND(LEFT(AG$1611,1)/24,5),'[1]ОАО "АТС"'!$A$57:$F$800,3,FALSE)+HLOOKUP($DL$1609,'[1]Сбытовая надбавка'!$F$5:$H$6,2,FALSE),2)+'[1]Иные услуги'!$C$6+HLOOKUP($DR$1608,'[1]Услуги по передаче'!$G$5:$J$7,3,FALSE))</f>
        <v>2313.83</v>
      </c>
      <c r="AH1642" s="64"/>
      <c r="AI1642" s="64"/>
      <c r="AJ1642" s="64"/>
      <c r="AK1642" s="64"/>
      <c r="AL1642" s="65"/>
      <c r="AM1642" s="63">
        <f>IF($A1642="-","-",ROUND(VLOOKUP($A1642+ROUND(LEFT(AM$1611,1)/24,5),'[1]ОАО "АТС"'!$A$57:$F$800,3,FALSE)+HLOOKUP($DL$1609,'[1]Сбытовая надбавка'!$F$5:$H$6,2,FALSE),2)+'[1]Иные услуги'!$C$6+HLOOKUP($DR$1608,'[1]Услуги по передаче'!$G$5:$J$7,3,FALSE))</f>
        <v>2310.0700000000002</v>
      </c>
      <c r="AN1642" s="64"/>
      <c r="AO1642" s="64"/>
      <c r="AP1642" s="64"/>
      <c r="AQ1642" s="64"/>
      <c r="AR1642" s="65"/>
      <c r="AS1642" s="63">
        <f>IF($A1642="-","-",ROUND(VLOOKUP($A1642+ROUND(LEFT(AS$1611,1)/24,5),'[1]ОАО "АТС"'!$A$57:$F$800,3,FALSE)+HLOOKUP($DL$1609,'[1]Сбытовая надбавка'!$F$5:$H$6,2,FALSE),2)+'[1]Иные услуги'!$C$6+HLOOKUP($DR$1608,'[1]Услуги по передаче'!$G$5:$J$7,3,FALSE))</f>
        <v>2306.9500000000003</v>
      </c>
      <c r="AT1642" s="64"/>
      <c r="AU1642" s="64"/>
      <c r="AV1642" s="64"/>
      <c r="AW1642" s="64"/>
      <c r="AX1642" s="65"/>
      <c r="AY1642" s="63">
        <f>IF($A1642="-","-",ROUND(VLOOKUP($A1642+ROUND(LEFT(AY$1611,1)/24,5),'[1]ОАО "АТС"'!$A$57:$F$800,3,FALSE)+HLOOKUP($DL$1609,'[1]Сбытовая надбавка'!$F$5:$H$6,2,FALSE),2)+'[1]Иные услуги'!$C$6+HLOOKUP($DR$1608,'[1]Услуги по передаче'!$G$5:$J$7,3,FALSE))</f>
        <v>2351.4700000000003</v>
      </c>
      <c r="AZ1642" s="64"/>
      <c r="BA1642" s="64"/>
      <c r="BB1642" s="64"/>
      <c r="BC1642" s="64"/>
      <c r="BD1642" s="65"/>
      <c r="BE1642" s="63">
        <f>IF($A1642="-","-",ROUND(VLOOKUP($A1642+ROUND(LEFT(BE$1611,1)/24,5),'[1]ОАО "АТС"'!$A$57:$F$800,3,FALSE)+HLOOKUP($DL$1609,'[1]Сбытовая надбавка'!$F$5:$H$6,2,FALSE),2)+'[1]Иные услуги'!$C$6+HLOOKUP($DR$1608,'[1]Услуги по передаче'!$G$5:$J$7,3,FALSE))</f>
        <v>2306.9500000000003</v>
      </c>
      <c r="BF1642" s="64"/>
      <c r="BG1642" s="64"/>
      <c r="BH1642" s="64"/>
      <c r="BI1642" s="64"/>
      <c r="BJ1642" s="65"/>
      <c r="BK1642" s="63">
        <f>IF($A1642="-","-",ROUND(VLOOKUP($A1642+ROUND(LEFT(BK$1611,1)/24,5),'[1]ОАО "АТС"'!$A$57:$F$800,3,FALSE)+HLOOKUP($DL$1609,'[1]Сбытовая надбавка'!$F$5:$H$6,2,FALSE),2)+'[1]Иные услуги'!$C$6+HLOOKUP($DR$1608,'[1]Услуги по передаче'!$G$5:$J$7,3,FALSE))</f>
        <v>2311.48</v>
      </c>
      <c r="BL1642" s="64"/>
      <c r="BM1642" s="64"/>
      <c r="BN1642" s="64"/>
      <c r="BO1642" s="64"/>
      <c r="BP1642" s="65"/>
      <c r="BQ1642" s="63">
        <f>IF($A1642="-","-",ROUND(VLOOKUP($A1642+ROUND(LEFT(BQ$1611,2)/24,5),'[1]ОАО "АТС"'!$A$57:$F$800,3,FALSE)+HLOOKUP($DL$1609,'[1]Сбытовая надбавка'!$F$5:$H$6,2,FALSE),2)+'[1]Иные услуги'!$C$6+HLOOKUP($DR$1608,'[1]Услуги по передаче'!$G$5:$J$7,3,FALSE))</f>
        <v>2359.17</v>
      </c>
      <c r="BR1642" s="64"/>
      <c r="BS1642" s="64"/>
      <c r="BT1642" s="64"/>
      <c r="BU1642" s="64"/>
      <c r="BV1642" s="65"/>
      <c r="BW1642" s="63">
        <f>IF($A1642="-","-",ROUND(VLOOKUP($A1642+ROUND(LEFT(BW$1611,2)/24,5),'[1]ОАО "АТС"'!$A$57:$F$800,3,FALSE)+HLOOKUP($DL$1609,'[1]Сбытовая надбавка'!$F$5:$H$6,2,FALSE),2)+'[1]Иные услуги'!$C$6+HLOOKUP($DR$1608,'[1]Услуги по передаче'!$G$5:$J$7,3,FALSE))</f>
        <v>2364.92</v>
      </c>
      <c r="BX1642" s="64"/>
      <c r="BY1642" s="64"/>
      <c r="BZ1642" s="64"/>
      <c r="CA1642" s="64"/>
      <c r="CB1642" s="65"/>
      <c r="CC1642" s="63">
        <f>IF($A1642="-","-",ROUND(VLOOKUP($A1642+ROUND(LEFT(CC$1611,2)/24,5),'[1]ОАО "АТС"'!$A$57:$F$800,3,FALSE)+HLOOKUP($DL$1609,'[1]Сбытовая надбавка'!$F$5:$H$6,2,FALSE),2)+'[1]Иные услуги'!$C$6+HLOOKUP($DR$1608,'[1]Услуги по передаче'!$G$5:$J$7,3,FALSE))</f>
        <v>2352.13</v>
      </c>
      <c r="CD1642" s="64"/>
      <c r="CE1642" s="64"/>
      <c r="CF1642" s="64"/>
      <c r="CG1642" s="64"/>
      <c r="CH1642" s="65"/>
      <c r="CI1642" s="63">
        <f>IF($A1642="-","-",ROUND(VLOOKUP($A1642+ROUND(LEFT(CI$1611,2)/24,5),'[1]ОАО "АТС"'!$A$57:$F$800,3,FALSE)+HLOOKUP($DL$1609,'[1]Сбытовая надбавка'!$F$5:$H$6,2,FALSE),2)+'[1]Иные услуги'!$C$6+HLOOKUP($DR$1608,'[1]Услуги по передаче'!$G$5:$J$7,3,FALSE))</f>
        <v>2345.42</v>
      </c>
      <c r="CJ1642" s="64"/>
      <c r="CK1642" s="64"/>
      <c r="CL1642" s="64"/>
      <c r="CM1642" s="64"/>
      <c r="CN1642" s="65"/>
      <c r="CO1642" s="63">
        <f>IF($A1642="-","-",ROUND(VLOOKUP($A1642+ROUND(LEFT(CO$1611,2)/24,5),'[1]ОАО "АТС"'!$A$57:$F$800,3,FALSE)+HLOOKUP($DL$1609,'[1]Сбытовая надбавка'!$F$5:$H$6,2,FALSE),2)+'[1]Иные услуги'!$C$6+HLOOKUP($DR$1608,'[1]Услуги по передаче'!$G$5:$J$7,3,FALSE))</f>
        <v>2306.42</v>
      </c>
      <c r="CP1642" s="64"/>
      <c r="CQ1642" s="64"/>
      <c r="CR1642" s="64"/>
      <c r="CS1642" s="64"/>
      <c r="CT1642" s="65"/>
      <c r="CU1642" s="63">
        <f>IF($A1642="-","-",ROUND(VLOOKUP($A1642+ROUND(LEFT(CU$1611,2)/24,5),'[1]ОАО "АТС"'!$A$57:$F$800,3,FALSE)+HLOOKUP($DL$1609,'[1]Сбытовая надбавка'!$F$5:$H$6,2,FALSE),2)+'[1]Иные услуги'!$C$6+HLOOKUP($DR$1608,'[1]Услуги по передаче'!$G$5:$J$7,3,FALSE))</f>
        <v>2306.2400000000002</v>
      </c>
      <c r="CV1642" s="64"/>
      <c r="CW1642" s="64"/>
      <c r="CX1642" s="64"/>
      <c r="CY1642" s="64"/>
      <c r="CZ1642" s="65"/>
      <c r="DA1642" s="63">
        <f>IF($A1642="-","-",ROUND(VLOOKUP($A1642+ROUND(LEFT(DA$1611,2)/24,5),'[1]ОАО "АТС"'!$A$57:$F$800,3,FALSE)+HLOOKUP($DL$1609,'[1]Сбытовая надбавка'!$F$5:$H$6,2,FALSE),2)+'[1]Иные услуги'!$C$6+HLOOKUP($DR$1608,'[1]Услуги по передаче'!$G$5:$J$7,3,FALSE))</f>
        <v>2306.67</v>
      </c>
      <c r="DB1642" s="64"/>
      <c r="DC1642" s="64"/>
      <c r="DD1642" s="64"/>
      <c r="DE1642" s="64"/>
      <c r="DF1642" s="65"/>
      <c r="DG1642" s="63">
        <f>IF($A1642="-","-",ROUND(VLOOKUP($A1642+ROUND(LEFT(DG$1611,2)/24,5),'[1]ОАО "АТС"'!$A$57:$F$800,3,FALSE)+HLOOKUP($DL$1609,'[1]Сбытовая надбавка'!$F$5:$H$6,2,FALSE),2)+'[1]Иные услуги'!$C$6+HLOOKUP($DR$1608,'[1]Услуги по передаче'!$G$5:$J$7,3,FALSE))</f>
        <v>2307.27</v>
      </c>
      <c r="DH1642" s="64"/>
      <c r="DI1642" s="64"/>
      <c r="DJ1642" s="64"/>
      <c r="DK1642" s="64"/>
      <c r="DL1642" s="65"/>
      <c r="DM1642" s="63">
        <f>IF($A1642="-","-",ROUND(VLOOKUP($A1642+ROUND(LEFT(DM$1611,2)/24,5),'[1]ОАО "АТС"'!$A$57:$F$800,3,FALSE)+HLOOKUP($DL$1609,'[1]Сбытовая надбавка'!$F$5:$H$6,2,FALSE),2)+'[1]Иные услуги'!$C$6+HLOOKUP($DR$1608,'[1]Услуги по передаче'!$G$5:$J$7,3,FALSE))</f>
        <v>2304.9900000000002</v>
      </c>
      <c r="DN1642" s="64"/>
      <c r="DO1642" s="64"/>
      <c r="DP1642" s="64"/>
      <c r="DQ1642" s="64"/>
      <c r="DR1642" s="65"/>
      <c r="DS1642" s="63">
        <f>IF($A1642="-","-",ROUND(VLOOKUP($A1642+ROUND(LEFT(DS$1611,2)/24,5),'[1]ОАО "АТС"'!$A$57:$F$800,3,FALSE)+HLOOKUP($DL$1609,'[1]Сбытовая надбавка'!$F$5:$H$6,2,FALSE),2)+'[1]Иные услуги'!$C$6+HLOOKUP($DR$1608,'[1]Услуги по передаче'!$G$5:$J$7,3,FALSE))</f>
        <v>2304.3900000000003</v>
      </c>
      <c r="DT1642" s="64"/>
      <c r="DU1642" s="64"/>
      <c r="DV1642" s="64"/>
      <c r="DW1642" s="64"/>
      <c r="DX1642" s="65"/>
      <c r="DY1642" s="63">
        <f>IF($A1642="-","-",ROUND(VLOOKUP($A1642+ROUND(LEFT(DY$1611,2)/24,5),'[1]ОАО "АТС"'!$A$57:$F$800,3,FALSE)+HLOOKUP($DL$1609,'[1]Сбытовая надбавка'!$F$5:$H$6,2,FALSE),2)+'[1]Иные услуги'!$C$6+HLOOKUP($DR$1608,'[1]Услуги по передаче'!$G$5:$J$7,3,FALSE))</f>
        <v>2385.2400000000002</v>
      </c>
      <c r="DZ1642" s="64"/>
      <c r="EA1642" s="64"/>
      <c r="EB1642" s="64"/>
      <c r="EC1642" s="64"/>
      <c r="ED1642" s="65"/>
      <c r="EE1642" s="63">
        <f>IF($A1642="-","-",ROUND(VLOOKUP($A1642+ROUND(LEFT(EE$1611,2)/24,5),'[1]ОАО "АТС"'!$A$57:$F$800,3,FALSE)+HLOOKUP($DL$1609,'[1]Сбытовая надбавка'!$F$5:$H$6,2,FALSE),2)+'[1]Иные услуги'!$C$6+HLOOKUP($DR$1608,'[1]Услуги по передаче'!$G$5:$J$7,3,FALSE))</f>
        <v>2305.46</v>
      </c>
      <c r="EF1642" s="64"/>
      <c r="EG1642" s="64"/>
      <c r="EH1642" s="64"/>
      <c r="EI1642" s="64"/>
      <c r="EJ1642" s="65"/>
      <c r="EK1642" s="63">
        <f>IF($A1642="-","-",ROUND(VLOOKUP($A1642+ROUND(LEFT(EK$1611,2)/24,5),'[1]ОАО "АТС"'!$A$57:$F$800,3,FALSE)+HLOOKUP($DL$1609,'[1]Сбытовая надбавка'!$F$5:$H$6,2,FALSE),2)+'[1]Иные услуги'!$C$6+HLOOKUP($DR$1608,'[1]Услуги по передаче'!$G$5:$J$7,3,FALSE))</f>
        <v>2497.4300000000003</v>
      </c>
      <c r="EL1642" s="64"/>
      <c r="EM1642" s="64"/>
      <c r="EN1642" s="64"/>
      <c r="EO1642" s="64"/>
      <c r="EP1642" s="65"/>
      <c r="EQ1642" s="63">
        <f>IF($A1642="-","-",ROUND(VLOOKUP($A1642+ROUND(LEFT(EQ$1611,2)/24,5),'[1]ОАО "АТС"'!$A$57:$F$800,3,FALSE)+HLOOKUP($DL$1609,'[1]Сбытовая надбавка'!$F$5:$H$6,2,FALSE),2)+'[1]Иные услуги'!$C$6+HLOOKUP($DR$1608,'[1]Услуги по передаче'!$G$5:$J$7,3,FALSE))</f>
        <v>2352.3700000000003</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45717</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2065.5500000000002</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1973.5</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1934.8999999999999</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1924.25</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1928.4299999999998</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1969.09</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2128.27</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2175.0700000000002</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1962.06</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2071.88</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2157.33</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2172.62</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2129.66</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2132.92</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2123.8200000000002</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2128.8200000000002</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2126.79</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2141.13</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2356.58</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2362.33</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2242.87</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2216.44</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2162.35</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2109.4499999999998</v>
      </c>
      <c r="ER1648" s="64"/>
      <c r="ES1648" s="64"/>
      <c r="ET1648" s="64"/>
      <c r="EU1648" s="64"/>
      <c r="EV1648" s="65"/>
    </row>
    <row r="1649" spans="1:152" s="29" customFormat="1" ht="15.75" customHeight="1" x14ac:dyDescent="0.2">
      <c r="A1649" s="60">
        <f>$A$102</f>
        <v>45718</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2022.35</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1939.56</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1893.8999999999999</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1885.8899999999999</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1908.74</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1943.9199999999998</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2075.08</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2144.34</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1902.83</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2002.31</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2083.3200000000002</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2095.0100000000002</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2113.04</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2104.06</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2102.08</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2070.9299999999998</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2079.91</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2113.6</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2262.6799999999998</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2294.5300000000002</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2271.91</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2230.71</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2247.83</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2149.56</v>
      </c>
      <c r="ER1649" s="64"/>
      <c r="ES1649" s="64"/>
      <c r="ET1649" s="64"/>
      <c r="EU1649" s="64"/>
      <c r="EV1649" s="65"/>
    </row>
    <row r="1650" spans="1:152" s="29" customFormat="1" ht="15.75" customHeight="1" x14ac:dyDescent="0.2">
      <c r="A1650" s="60">
        <f>$A$103</f>
        <v>45719</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2031.54</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1957.1</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1913.4499999999998</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1906.24</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1924.24</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2003.6799999999998</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2179.13</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2392.36</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2148.83</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2343.71</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2465.1200000000003</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2462.25</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2457.81</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2447.5300000000002</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2323.5700000000002</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2304.54</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2278.35</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2255.59</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2433.0500000000002</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2464.8700000000003</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2341.0700000000002</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2310.4300000000003</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2229.11</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2124.7400000000002</v>
      </c>
      <c r="ER1650" s="64"/>
      <c r="ES1650" s="64"/>
      <c r="ET1650" s="64"/>
      <c r="EU1650" s="64"/>
      <c r="EV1650" s="65"/>
    </row>
    <row r="1651" spans="1:152" s="29" customFormat="1" ht="15.75" customHeight="1" x14ac:dyDescent="0.2">
      <c r="A1651" s="60">
        <f>$A$104</f>
        <v>45720</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1961.79</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1900.6699999999998</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1864.7299999999998</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1861.77</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1885.3</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1935.6399999999999</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2089.19</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2234.8000000000002</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2028.29</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2138.27</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2189.0300000000002</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2184.3000000000002</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2191.1799999999998</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2192.8200000000002</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2197.0300000000002</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2179.2400000000002</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2161.0700000000002</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2165.4699999999998</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2254.12</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2248.0300000000002</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2230.42</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2158.79</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2151.71</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1984.6</v>
      </c>
      <c r="ER1651" s="64"/>
      <c r="ES1651" s="64"/>
      <c r="ET1651" s="64"/>
      <c r="EU1651" s="64"/>
      <c r="EV1651" s="65"/>
    </row>
    <row r="1652" spans="1:152" s="29" customFormat="1" ht="15.75" customHeight="1" x14ac:dyDescent="0.2">
      <c r="A1652" s="60">
        <f>$A$105</f>
        <v>45721</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1848.75</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1824.9099999999999</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1817.26</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1823.56</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1826.28</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1867.08</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2037.77</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2208.66</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2016.4399999999998</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2140.33</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2190.89</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2213.2400000000002</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2186.92</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2184.37</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2191.6</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2175.1999999999998</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2161.37</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2172.5500000000002</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2263.59</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2263.9900000000002</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2249.46</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2141.88</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2147.98</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1997.02</v>
      </c>
      <c r="ER1652" s="64"/>
      <c r="ES1652" s="64"/>
      <c r="ET1652" s="64"/>
      <c r="EU1652" s="64"/>
      <c r="EV1652" s="65"/>
    </row>
    <row r="1653" spans="1:152" s="29" customFormat="1" ht="15.75" customHeight="1" x14ac:dyDescent="0.2">
      <c r="A1653" s="60">
        <f>$A$106</f>
        <v>45722</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1967.4199999999998</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1931.03</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1904.1999999999998</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1898.53</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1907.1499999999999</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1955.55</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2158.35</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2361.4300000000003</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2032.6999999999998</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2389.31</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2516.79</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2547.2400000000002</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2541.6400000000003</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2534.6</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2516.9</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2476.2200000000003</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2436.13</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2170.71</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2275.69</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2318.3000000000002</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2536.69</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2409.96</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2285.39</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2122.9699999999998</v>
      </c>
      <c r="ER1653" s="64"/>
      <c r="ES1653" s="64"/>
      <c r="ET1653" s="64"/>
      <c r="EU1653" s="64"/>
      <c r="EV1653" s="65"/>
    </row>
    <row r="1654" spans="1:152" s="29" customFormat="1" ht="15.75" customHeight="1" x14ac:dyDescent="0.2">
      <c r="A1654" s="60">
        <f>$A$107</f>
        <v>45723</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2000.1599999999999</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1930.9599999999998</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1903.76</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1897.9799999999998</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1916.6399999999999</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1989.25</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2209.87</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2301.63</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2004.8999999999999</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2348.29</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2489.4500000000003</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2521.0300000000002</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2506.58</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2538.63</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2529.0300000000002</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2490.04</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2449.6600000000003</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2264.42</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2348.19</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2690.2000000000003</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2543.9300000000003</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2416.11</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2316.7200000000003</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2131.75</v>
      </c>
      <c r="ER1654" s="64"/>
      <c r="ES1654" s="64"/>
      <c r="ET1654" s="64"/>
      <c r="EU1654" s="64"/>
      <c r="EV1654" s="65"/>
    </row>
    <row r="1655" spans="1:152" s="29" customFormat="1" ht="15.75" customHeight="1" x14ac:dyDescent="0.2">
      <c r="A1655" s="60">
        <f>$A$108</f>
        <v>45724</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2032.51</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1981.4299999999998</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1951.9599999999998</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1942.56</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1950.83</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1986.6</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2203.65</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2480.34</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1930.87</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2197.79</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2361.31</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2392.5</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2397.58</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2414.46</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2361.88</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2347.69</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2350.9900000000002</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2437.6600000000003</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2719.3700000000003</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2630.15</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2469</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2367.54</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2307.21</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2163.19</v>
      </c>
      <c r="ER1655" s="64"/>
      <c r="ES1655" s="64"/>
      <c r="ET1655" s="64"/>
      <c r="EU1655" s="64"/>
      <c r="EV1655" s="65"/>
    </row>
    <row r="1656" spans="1:152" s="29" customFormat="1" ht="15.75" customHeight="1" x14ac:dyDescent="0.2">
      <c r="A1656" s="60">
        <f>$A$109</f>
        <v>45725</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2095.29</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2043.2099999999998</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1884.1699999999998</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1861.6599999999999</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1865.61</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1923.06</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2001.58</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2017.35</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1802.56</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2031.08</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2172.27</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2221.25</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2224.46</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2225.7800000000002</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2219.54</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2207.4</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2363.59</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2514.15</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2154.42</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2584.13</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2474.3700000000003</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2323.9500000000003</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2434.4100000000003</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2253.59</v>
      </c>
      <c r="ER1656" s="64"/>
      <c r="ES1656" s="64"/>
      <c r="ET1656" s="64"/>
      <c r="EU1656" s="64"/>
      <c r="EV1656" s="65"/>
    </row>
    <row r="1657" spans="1:152" s="29" customFormat="1" ht="15.75" customHeight="1" x14ac:dyDescent="0.2">
      <c r="A1657" s="60">
        <f>$A$110</f>
        <v>45726</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2026.4799999999998</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1980.8799999999999</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1912.02</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1904.3</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1916.53</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1983.7299999999998</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2212.2600000000002</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2616.8200000000002</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2011.25</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2175.67</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2207.19</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2525.2600000000002</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2215.42</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2237.0300000000002</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2558.8200000000002</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2255.06</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2488.2000000000003</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2558.58</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2322.59</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2384.3900000000003</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2589.25</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2424.34</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2441.15</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2222.34</v>
      </c>
      <c r="ER1657" s="64"/>
      <c r="ES1657" s="64"/>
      <c r="ET1657" s="64"/>
      <c r="EU1657" s="64"/>
      <c r="EV1657" s="65"/>
    </row>
    <row r="1658" spans="1:152" s="29" customFormat="1" ht="15.75" customHeight="1" x14ac:dyDescent="0.2">
      <c r="A1658" s="60">
        <f>$A$111</f>
        <v>45727</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1925.4699999999998</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1842.62</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1876.79</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1870.04</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1884.6899999999998</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1940.26</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2143.7800000000002</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2275.46</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1950.5</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2322.5500000000002</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2129.12</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2153.5700000000002</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2163.7800000000002</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2170.87</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2515.9300000000003</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2492.6400000000003</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2448.31</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2518.9100000000003</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2239.62</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2247.87</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2258.91</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2391.71</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2426.81</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2201.85</v>
      </c>
      <c r="ER1658" s="64"/>
      <c r="ES1658" s="64"/>
      <c r="ET1658" s="64"/>
      <c r="EU1658" s="64"/>
      <c r="EV1658" s="65"/>
    </row>
    <row r="1659" spans="1:152" s="29" customFormat="1" ht="15.75" customHeight="1" x14ac:dyDescent="0.2">
      <c r="A1659" s="60">
        <f>$A$112</f>
        <v>45728</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1866.54</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1839.34</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1832.02</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1827.31</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1848.4199999999998</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1869.4599999999998</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1963.1</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2075.36</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1893.33</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1981.26</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1993.7299999999998</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1994.33</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1966.07</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1956.81</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1934.6799999999998</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1923.77</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1906.7199999999998</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1905.27</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1992.29</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2022.81</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1991.5</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1907.32</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2051.27</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1917.6599999999999</v>
      </c>
      <c r="ER1659" s="64"/>
      <c r="ES1659" s="64"/>
      <c r="ET1659" s="64"/>
      <c r="EU1659" s="64"/>
      <c r="EV1659" s="65"/>
    </row>
    <row r="1660" spans="1:152" s="29" customFormat="1" ht="15.75" customHeight="1" x14ac:dyDescent="0.2">
      <c r="A1660" s="60">
        <f>$A$113</f>
        <v>45729</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1847.1299999999999</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1825.49</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1819.3899999999999</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1815.5</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1839.9099999999999</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1858.59</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1943.31</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2044.75</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1879.2199999999998</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1978.82</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2027.7099999999998</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2022.4199999999998</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2001.52</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1987.8</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1986.4399999999998</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1983.9499999999998</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1972.86</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1962.4399999999998</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2059.96</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2059.73</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2026.76</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1945.02</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2052.67</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1910.11</v>
      </c>
      <c r="ER1660" s="64"/>
      <c r="ES1660" s="64"/>
      <c r="ET1660" s="64"/>
      <c r="EU1660" s="64"/>
      <c r="EV1660" s="65"/>
    </row>
    <row r="1661" spans="1:152" s="29" customFormat="1" ht="15.75" customHeight="1" x14ac:dyDescent="0.2">
      <c r="A1661" s="60">
        <f>$A$114</f>
        <v>45730</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1848.4299999999998</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1829.99</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1823.76</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1823.78</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1846.3</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1856.1499999999999</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1928.77</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2054.9900000000002</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1879.07</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1975.74</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1986.1299999999999</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1986.53</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1948.31</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1938.35</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1931.6499999999999</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1922.82</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1905.85</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1905.6699999999998</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2017.31</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2048.66</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2013.34</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1944.3999999999999</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2072</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1947.8999999999999</v>
      </c>
      <c r="ER1661" s="64"/>
      <c r="ES1661" s="64"/>
      <c r="ET1661" s="64"/>
      <c r="EU1661" s="64"/>
      <c r="EV1661" s="65"/>
    </row>
    <row r="1662" spans="1:152" s="29" customFormat="1" ht="15.75" customHeight="1" x14ac:dyDescent="0.2">
      <c r="A1662" s="60">
        <f>$A$115</f>
        <v>45731</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1887.1499999999999</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1842.08</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1810.79</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1805.52</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1862.9199999999998</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1860.4199999999998</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1829.4799999999998</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1903.52</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1803.6799999999998</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1804.05</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1821.8899999999999</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1831.4399999999998</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1818.06</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1804.3799999999999</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1804.9399999999998</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1805.81</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1805.6399999999999</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1805.6899999999998</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1838.1499999999999</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1882.87</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1824.4599999999998</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1800.9799999999998</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2033.2199999999998</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1920.11</v>
      </c>
      <c r="ER1662" s="64"/>
      <c r="ES1662" s="64"/>
      <c r="ET1662" s="64"/>
      <c r="EU1662" s="64"/>
      <c r="EV1662" s="65"/>
    </row>
    <row r="1663" spans="1:152" s="29" customFormat="1" ht="15.75" customHeight="1" x14ac:dyDescent="0.2">
      <c r="A1663" s="60">
        <f>$A$116</f>
        <v>45732</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1820.99</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1806.1799999999998</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1806.32</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1806.35</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1809.76</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1808.87</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1805.36</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1805.03</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1805.27</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1805.12</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1805.2199999999998</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1805.1</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1805.28</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1805.31</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1805.78</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1806.2099999999998</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1806.26</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1806.26</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1823.99</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1847.4699999999998</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1828.6699999999998</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1802.3899999999999</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1913.35</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1846.2299999999998</v>
      </c>
      <c r="ER1663" s="64"/>
      <c r="ES1663" s="64"/>
      <c r="ET1663" s="64"/>
      <c r="EU1663" s="64"/>
      <c r="EV1663" s="65"/>
    </row>
    <row r="1664" spans="1:152" s="29" customFormat="1" ht="15.75" customHeight="1" x14ac:dyDescent="0.2">
      <c r="A1664" s="60">
        <f>$A$117</f>
        <v>45733</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1830.11</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1813.9699999999998</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1808.12</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1806.33</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1819.07</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1829.03</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1850.81</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1990.79</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1805.08</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1873.1699999999998</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1899.3799999999999</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1885.55</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1846.6</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1839.1499999999999</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1821.5</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1813.1999999999998</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1816.2099999999998</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1823.4299999999998</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1914.1899999999998</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1948.6299999999999</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1895.4699999999998</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1802.3799999999999</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1989.11</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1908.1299999999999</v>
      </c>
      <c r="ER1664" s="64"/>
      <c r="ES1664" s="64"/>
      <c r="ET1664" s="64"/>
      <c r="EU1664" s="64"/>
      <c r="EV1664" s="65"/>
    </row>
    <row r="1665" spans="1:152" s="29" customFormat="1" ht="15.75" customHeight="1" x14ac:dyDescent="0.2">
      <c r="A1665" s="60">
        <f>$A$118</f>
        <v>45734</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1887.57</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1837.9599999999998</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1829.82</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1821.32</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1849.4199999999998</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1861.77</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1909.3799999999999</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2011.3</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1810.6599999999999</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1889.24</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1914.9099999999999</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1905.53</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1868.58</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1863.28</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1847.04</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1830.9499999999998</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1835.26</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1839.61</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1917.6</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1961.82</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1914.81</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1831.6299999999999</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1906.2099999999998</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1828.1599999999999</v>
      </c>
      <c r="ER1665" s="64"/>
      <c r="ES1665" s="64"/>
      <c r="ET1665" s="64"/>
      <c r="EU1665" s="64"/>
      <c r="EV1665" s="65"/>
    </row>
    <row r="1666" spans="1:152" s="29" customFormat="1" ht="15.75" customHeight="1" x14ac:dyDescent="0.2">
      <c r="A1666" s="60">
        <f>$A$119</f>
        <v>45735</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1815.04</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1812.59</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1810.8</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1809.81</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1811.99</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1882.6999999999998</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1938.7299999999998</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2024.07</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1856.4799999999998</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1947.1999999999998</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1986.6699999999998</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1981.8</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1964.05</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1949.8</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1947.33</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1946.1299999999999</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1937.6999999999998</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1933.01</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2016.9799999999998</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2015.56</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1982.11</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1904.78</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1986.06</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1924.84</v>
      </c>
      <c r="ER1666" s="64"/>
      <c r="ES1666" s="64"/>
      <c r="ET1666" s="64"/>
      <c r="EU1666" s="64"/>
      <c r="EV1666" s="65"/>
    </row>
    <row r="1667" spans="1:152" s="29" customFormat="1" ht="15.75" customHeight="1" x14ac:dyDescent="0.2">
      <c r="A1667" s="60">
        <f>$A$120</f>
        <v>45736</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1838.85</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1814.9399999999998</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1805.6999999999998</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1805.74</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1847.51</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1826.83</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1856.85</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2015.1899999999998</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1831.6999999999998</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1934.1699999999998</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1937.33</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1926.6699999999998</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1896.4699999999998</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1901.78</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1900.9699999999998</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1914.3</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1906.28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1890.84</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1986.32</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2037.02</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1995.4299999999998</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1923.28</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1986.5</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1881.4099999999999</v>
      </c>
      <c r="ER1667" s="64"/>
      <c r="ES1667" s="64"/>
      <c r="ET1667" s="64"/>
      <c r="EU1667" s="64"/>
      <c r="EV1667" s="65"/>
    </row>
    <row r="1668" spans="1:152" s="29" customFormat="1" ht="15.75" customHeight="1" x14ac:dyDescent="0.2">
      <c r="A1668" s="60">
        <f>$A$121</f>
        <v>45737</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1836.77</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1812.1</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1806.3999999999999</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1806.35</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1820.03</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1821.6999999999998</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1849.62</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1992.2199999999998</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1824.9299999999998</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1919.8899999999999</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1952.28</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1932.1799999999998</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1906.6399999999999</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1912</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1916.54</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1925.33</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1926.26</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1962.84</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2052.0100000000002</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2030.01</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2006.6</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1911.7099999999998</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2032.3799999999999</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1903.59</v>
      </c>
      <c r="ER1668" s="64"/>
      <c r="ES1668" s="64"/>
      <c r="ET1668" s="64"/>
      <c r="EU1668" s="64"/>
      <c r="EV1668" s="65"/>
    </row>
    <row r="1669" spans="1:152" s="29" customFormat="1" ht="15.75" customHeight="1" x14ac:dyDescent="0.2">
      <c r="A1669" s="60">
        <f>$A$122</f>
        <v>45738</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1837.4699999999998</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1807.85</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1806.1599999999999</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1806.25</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1821.33</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1814.12</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1805.82</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1846.52</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1805.57</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1819.59</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1862.6399999999999</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1868.3899999999999</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1856.08</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1850.2299999999998</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1805.9399999999998</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1806.09</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1806.1</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1806.08</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1801.99</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1803.9199999999998</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1904.6399999999999</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1809.8</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2015.86</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1908.1</v>
      </c>
      <c r="ER1669" s="64"/>
      <c r="ES1669" s="64"/>
      <c r="ET1669" s="64"/>
      <c r="EU1669" s="64"/>
      <c r="EV1669" s="65"/>
    </row>
    <row r="1670" spans="1:152" s="29" customFormat="1" ht="15.75" customHeight="1" x14ac:dyDescent="0.2">
      <c r="A1670" s="60">
        <f>$A$123</f>
        <v>45739</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1834.6</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1806.1699999999998</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1806.37</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1806.3</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1812.9199999999998</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1806.1299999999999</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1805.36</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1804.86</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1804.9199999999998</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1805.1699999999998</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1805.37</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1805.32</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1805.37</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1805.4599999999998</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1805.84</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1805.85</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1805.99</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1806.05</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1801.7199999999998</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1803.2299999999998</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1803.1599999999999</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1821.27</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1988.49</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1901.02</v>
      </c>
      <c r="ER1670" s="64"/>
      <c r="ES1670" s="64"/>
      <c r="ET1670" s="64"/>
      <c r="EU1670" s="64"/>
      <c r="EV1670" s="65"/>
    </row>
    <row r="1671" spans="1:152" s="29" customFormat="1" ht="15.75" customHeight="1" x14ac:dyDescent="0.2">
      <c r="A1671" s="60">
        <f>$A$124</f>
        <v>45740</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1821.76</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1806.6299999999999</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1806.76</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1806.37</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1811.6999999999998</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1814.36</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1828.8899999999999</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1949.75</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1805.6999999999998</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1905.7299999999998</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1862.1999999999998</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1860.33</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1942.8</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1949.75</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1962.4599999999998</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1967.62</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1969.36</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1957.54</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2025.09</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2041.37</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1998.1399999999999</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1910.6</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1957.4399999999998</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1869.99</v>
      </c>
      <c r="ER1671" s="64"/>
      <c r="ES1671" s="64"/>
      <c r="ET1671" s="64"/>
      <c r="EU1671" s="64"/>
      <c r="EV1671" s="65"/>
    </row>
    <row r="1672" spans="1:152" s="29" customFormat="1" ht="15.75" customHeight="1" x14ac:dyDescent="0.2">
      <c r="A1672" s="60">
        <f>$A$125</f>
        <v>45741</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1809.7099999999998</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1806.79</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1806.87</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1806.86</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1806.6299999999999</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1806.52</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1811.24</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1923.59</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1805.59</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1876.6499999999999</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1839.4399999999998</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1838.82</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1933.62</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1940.3</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1950.59</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1955.7099999999998</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1952.58</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1944.4299999999998</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2026.6699999999998</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2009.11</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1961.3</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1870.52</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1950.5</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1870.49</v>
      </c>
      <c r="ER1672" s="64"/>
      <c r="ES1672" s="64"/>
      <c r="ET1672" s="64"/>
      <c r="EU1672" s="64"/>
      <c r="EV1672" s="65"/>
    </row>
    <row r="1673" spans="1:152" s="29" customFormat="1" ht="15.75" customHeight="1" x14ac:dyDescent="0.2">
      <c r="A1673" s="60">
        <f>$A$126</f>
        <v>45742</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1828.9799999999998</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1809</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1807.6</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1806.8799999999999</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1821.7299999999998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1823.9199999999998</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1852.08</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2012.84</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1831.55</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1939.49</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1898.2099999999998</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1904.51</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2001.56</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2003.08</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2017.6699999999998</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2018.87</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2018.6299999999999</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2009.4699999999998</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2098.41</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2081.6999999999998</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2046.87</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1966.1899999999998</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2078.41</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1928.12</v>
      </c>
      <c r="ER1673" s="64"/>
      <c r="ES1673" s="64"/>
      <c r="ET1673" s="64"/>
      <c r="EU1673" s="64"/>
      <c r="EV1673" s="65"/>
    </row>
    <row r="1674" spans="1:152" s="29" customFormat="1" ht="15.75" customHeight="1" x14ac:dyDescent="0.2">
      <c r="A1674" s="60">
        <f>$A$127</f>
        <v>45743</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1828.77</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1806.4799999999998</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1806.6599999999999</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1806.61</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1817.09</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1816.3</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1834.7099999999998</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1987.6599999999999</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1804.6899999999998</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1864.1699999999998</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1882.1299999999999</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1888.6499999999999</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1942.1399999999999</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1960.8799999999999</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2000.3799999999999</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2007.7199999999998</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2004.99</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1994.05</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2082.31</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2061.08</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2024.1699999999998</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1935.81</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2066.96</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1917.07</v>
      </c>
      <c r="ER1674" s="64"/>
      <c r="ES1674" s="64"/>
      <c r="ET1674" s="64"/>
      <c r="EU1674" s="64"/>
      <c r="EV1674" s="65"/>
    </row>
    <row r="1675" spans="1:152" s="29" customFormat="1" ht="15.75" customHeight="1" x14ac:dyDescent="0.2">
      <c r="A1675" s="60">
        <f>$A$128</f>
        <v>45744</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1818.33</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1806.3799999999999</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1806.55</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1806.57</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1806.52</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1806.3899999999999</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1813.54</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1954.82</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1805.4499999999998</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1836.53</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1855.07</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1860.28</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1911.4099999999999</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1927.6299999999999</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1962.7099999999998</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1969.4499999999998</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1969.3999999999999</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1963.84</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2040.05</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2015.2199999999998</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1983.4399999999998</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1896.59</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2002.82</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1877.3</v>
      </c>
      <c r="ER1675" s="64"/>
      <c r="ES1675" s="64"/>
      <c r="ET1675" s="64"/>
      <c r="EU1675" s="64"/>
      <c r="EV1675" s="65"/>
    </row>
    <row r="1676" spans="1:152" s="29" customFormat="1" ht="15.75" customHeight="1" x14ac:dyDescent="0.2">
      <c r="A1676" s="60">
        <f>$A$129</f>
        <v>45745</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1824.4299999999998</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1806.59</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1806.6799999999998</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1806.6599999999999</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1813.7299999999998</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1811.9799999999998</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1805.99</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1827.6999999999998</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1805.86</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1809.54</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1845.4499999999998</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1850.01</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1840.05</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1835.4499999999998</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1806.27</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1806.34</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1806.3899999999999</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1805.87</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1803.24</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1802.9799999999998</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1870.62</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1803.06</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1932.25</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1854.1799999999998</v>
      </c>
      <c r="ER1676" s="64"/>
      <c r="ES1676" s="64"/>
      <c r="ET1676" s="64"/>
      <c r="EU1676" s="64"/>
      <c r="EV1676" s="65"/>
    </row>
    <row r="1677" spans="1:152" s="29" customFormat="1" ht="15.75" customHeight="1" x14ac:dyDescent="0.2">
      <c r="A1677" s="60">
        <f>$A$130</f>
        <v>45746</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1825.54</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1806.02</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1806.12</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1806.25</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1810.74</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1806.03</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1804.99</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1804.9499999999998</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1805.4099999999999</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1805.7199999999998</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1805.77</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1805.83</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1805.87</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1806.08</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1806.03</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1806.2299999999998</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1806.2299999999998</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1806.29</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1803.85</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1802.3899999999999</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1804.78</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1826.87</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1981.1599999999999</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1861.53</v>
      </c>
      <c r="ER1677" s="64"/>
      <c r="ES1677" s="64"/>
      <c r="ET1677" s="64"/>
      <c r="EU1677" s="64"/>
      <c r="EV1677" s="65"/>
    </row>
    <row r="1678" spans="1:152" s="29" customFormat="1" ht="15.75" customHeight="1" x14ac:dyDescent="0.2">
      <c r="A1678" s="60">
        <f>$A$131</f>
        <v>45747</v>
      </c>
      <c r="B1678" s="61"/>
      <c r="C1678" s="61"/>
      <c r="D1678" s="61"/>
      <c r="E1678" s="61"/>
      <c r="F1678" s="61"/>
      <c r="G1678" s="61"/>
      <c r="H1678" s="62"/>
      <c r="I1678" s="63">
        <f>IF($A1678="-","-",ROUND(VLOOKUP($A1678+ROUND(LEFT(I$1647,1)/24,5),'[1]ОАО "АТС"'!$A$57:$F$800,3,FALSE)+HLOOKUP($DL$1645,'[1]Сбытовая надбавка'!$F$5:$H$6,2,FALSE),2)+'[1]Иные услуги'!$C$6+HLOOKUP($DR$1644,'[1]Услуги по передаче'!$G$5:$J$7,3,FALSE))</f>
        <v>1841.06</v>
      </c>
      <c r="J1678" s="64"/>
      <c r="K1678" s="64"/>
      <c r="L1678" s="64"/>
      <c r="M1678" s="64"/>
      <c r="N1678" s="65"/>
      <c r="O1678" s="63">
        <f>IF($A1678="-","-",ROUND(VLOOKUP($A1678+ROUND(LEFT(O$1647,1)/24,5),'[1]ОАО "АТС"'!$A$57:$F$800,3,FALSE)+HLOOKUP($DL$1645,'[1]Сбытовая надбавка'!$F$5:$H$6,2,FALSE),2)+'[1]Иные услуги'!$C$6+HLOOKUP($DR$1644,'[1]Услуги по передаче'!$G$5:$J$7,3,FALSE))</f>
        <v>1806.2299999999998</v>
      </c>
      <c r="P1678" s="64"/>
      <c r="Q1678" s="64"/>
      <c r="R1678" s="64"/>
      <c r="S1678" s="64"/>
      <c r="T1678" s="65"/>
      <c r="U1678" s="63">
        <f>IF($A1678="-","-",ROUND(VLOOKUP($A1678+ROUND(LEFT(U$1647,1)/24,5),'[1]ОАО "АТС"'!$A$57:$F$800,3,FALSE)+HLOOKUP($DL$1645,'[1]Сбытовая надбавка'!$F$5:$H$6,2,FALSE),2)+'[1]Иные услуги'!$C$6+HLOOKUP($DR$1644,'[1]Услуги по передаче'!$G$5:$J$7,3,FALSE))</f>
        <v>1806.4699999999998</v>
      </c>
      <c r="V1678" s="64"/>
      <c r="W1678" s="64"/>
      <c r="X1678" s="64"/>
      <c r="Y1678" s="64"/>
      <c r="Z1678" s="65"/>
      <c r="AA1678" s="63">
        <f>IF($A1678="-","-",ROUND(VLOOKUP($A1678+ROUND(LEFT(AA$1647,1)/24,5),'[1]ОАО "АТС"'!$A$57:$F$800,3,FALSE)+HLOOKUP($DL$1645,'[1]Сбытовая надбавка'!$F$5:$H$6,2,FALSE),2)+'[1]Иные услуги'!$C$6+HLOOKUP($DR$1644,'[1]Услуги по передаче'!$G$5:$J$7,3,FALSE))</f>
        <v>1806.51</v>
      </c>
      <c r="AB1678" s="64"/>
      <c r="AC1678" s="64"/>
      <c r="AD1678" s="64"/>
      <c r="AE1678" s="64"/>
      <c r="AF1678" s="65"/>
      <c r="AG1678" s="63">
        <f>IF($A1678="-","-",ROUND(VLOOKUP($A1678+ROUND(LEFT(AG$1647,1)/24,5),'[1]ОАО "АТС"'!$A$57:$F$800,3,FALSE)+HLOOKUP($DL$1645,'[1]Сбытовая надбавка'!$F$5:$H$6,2,FALSE),2)+'[1]Иные услуги'!$C$6+HLOOKUP($DR$1644,'[1]Услуги по передаче'!$G$5:$J$7,3,FALSE))</f>
        <v>1812.28</v>
      </c>
      <c r="AH1678" s="64"/>
      <c r="AI1678" s="64"/>
      <c r="AJ1678" s="64"/>
      <c r="AK1678" s="64"/>
      <c r="AL1678" s="65"/>
      <c r="AM1678" s="63">
        <f>IF($A1678="-","-",ROUND(VLOOKUP($A1678+ROUND(LEFT(AM$1647,1)/24,5),'[1]ОАО "АТС"'!$A$57:$F$800,3,FALSE)+HLOOKUP($DL$1645,'[1]Сбытовая надбавка'!$F$5:$H$6,2,FALSE),2)+'[1]Иные услуги'!$C$6+HLOOKUP($DR$1644,'[1]Услуги по передаче'!$G$5:$J$7,3,FALSE))</f>
        <v>1808.52</v>
      </c>
      <c r="AN1678" s="64"/>
      <c r="AO1678" s="64"/>
      <c r="AP1678" s="64"/>
      <c r="AQ1678" s="64"/>
      <c r="AR1678" s="65"/>
      <c r="AS1678" s="63">
        <f>IF($A1678="-","-",ROUND(VLOOKUP($A1678+ROUND(LEFT(AS$1647,1)/24,5),'[1]ОАО "АТС"'!$A$57:$F$800,3,FALSE)+HLOOKUP($DL$1645,'[1]Сбытовая надбавка'!$F$5:$H$6,2,FALSE),2)+'[1]Иные услуги'!$C$6+HLOOKUP($DR$1644,'[1]Услуги по передаче'!$G$5:$J$7,3,FALSE))</f>
        <v>1805.3999999999999</v>
      </c>
      <c r="AT1678" s="64"/>
      <c r="AU1678" s="64"/>
      <c r="AV1678" s="64"/>
      <c r="AW1678" s="64"/>
      <c r="AX1678" s="65"/>
      <c r="AY1678" s="63">
        <f>IF($A1678="-","-",ROUND(VLOOKUP($A1678+ROUND(LEFT(AY$1647,1)/24,5),'[1]ОАО "АТС"'!$A$57:$F$800,3,FALSE)+HLOOKUP($DL$1645,'[1]Сбытовая надбавка'!$F$5:$H$6,2,FALSE),2)+'[1]Иные услуги'!$C$6+HLOOKUP($DR$1644,'[1]Услуги по передаче'!$G$5:$J$7,3,FALSE))</f>
        <v>1849.9199999999998</v>
      </c>
      <c r="AZ1678" s="64"/>
      <c r="BA1678" s="64"/>
      <c r="BB1678" s="64"/>
      <c r="BC1678" s="64"/>
      <c r="BD1678" s="65"/>
      <c r="BE1678" s="63">
        <f>IF($A1678="-","-",ROUND(VLOOKUP($A1678+ROUND(LEFT(BE$1647,1)/24,5),'[1]ОАО "АТС"'!$A$57:$F$800,3,FALSE)+HLOOKUP($DL$1645,'[1]Сбытовая надбавка'!$F$5:$H$6,2,FALSE),2)+'[1]Иные услуги'!$C$6+HLOOKUP($DR$1644,'[1]Услуги по передаче'!$G$5:$J$7,3,FALSE))</f>
        <v>1805.3999999999999</v>
      </c>
      <c r="BF1678" s="64"/>
      <c r="BG1678" s="64"/>
      <c r="BH1678" s="64"/>
      <c r="BI1678" s="64"/>
      <c r="BJ1678" s="65"/>
      <c r="BK1678" s="63">
        <f>IF($A1678="-","-",ROUND(VLOOKUP($A1678+ROUND(LEFT(BK$1647,1)/24,5),'[1]ОАО "АТС"'!$A$57:$F$800,3,FALSE)+HLOOKUP($DL$1645,'[1]Сбытовая надбавка'!$F$5:$H$6,2,FALSE),2)+'[1]Иные услуги'!$C$6+HLOOKUP($DR$1644,'[1]Услуги по передаче'!$G$5:$J$7,3,FALSE))</f>
        <v>1809.9299999999998</v>
      </c>
      <c r="BL1678" s="64"/>
      <c r="BM1678" s="64"/>
      <c r="BN1678" s="64"/>
      <c r="BO1678" s="64"/>
      <c r="BP1678" s="65"/>
      <c r="BQ1678" s="63">
        <f>IF($A1678="-","-",ROUND(VLOOKUP($A1678+ROUND(LEFT(BQ$1647,2)/24,5),'[1]ОАО "АТС"'!$A$57:$F$800,3,FALSE)+HLOOKUP($DL$1645,'[1]Сбытовая надбавка'!$F$5:$H$6,2,FALSE),2)+'[1]Иные услуги'!$C$6+HLOOKUP($DR$1644,'[1]Услуги по передаче'!$G$5:$J$7,3,FALSE))</f>
        <v>1857.62</v>
      </c>
      <c r="BR1678" s="64"/>
      <c r="BS1678" s="64"/>
      <c r="BT1678" s="64"/>
      <c r="BU1678" s="64"/>
      <c r="BV1678" s="65"/>
      <c r="BW1678" s="63">
        <f>IF($A1678="-","-",ROUND(VLOOKUP($A1678+ROUND(LEFT(BW$1647,2)/24,5),'[1]ОАО "АТС"'!$A$57:$F$800,3,FALSE)+HLOOKUP($DL$1645,'[1]Сбытовая надбавка'!$F$5:$H$6,2,FALSE),2)+'[1]Иные услуги'!$C$6+HLOOKUP($DR$1644,'[1]Услуги по передаче'!$G$5:$J$7,3,FALSE))</f>
        <v>1863.37</v>
      </c>
      <c r="BX1678" s="64"/>
      <c r="BY1678" s="64"/>
      <c r="BZ1678" s="64"/>
      <c r="CA1678" s="64"/>
      <c r="CB1678" s="65"/>
      <c r="CC1678" s="63">
        <f>IF($A1678="-","-",ROUND(VLOOKUP($A1678+ROUND(LEFT(CC$1647,2)/24,5),'[1]ОАО "АТС"'!$A$57:$F$800,3,FALSE)+HLOOKUP($DL$1645,'[1]Сбытовая надбавка'!$F$5:$H$6,2,FALSE),2)+'[1]Иные услуги'!$C$6+HLOOKUP($DR$1644,'[1]Услуги по передаче'!$G$5:$J$7,3,FALSE))</f>
        <v>1850.58</v>
      </c>
      <c r="CD1678" s="64"/>
      <c r="CE1678" s="64"/>
      <c r="CF1678" s="64"/>
      <c r="CG1678" s="64"/>
      <c r="CH1678" s="65"/>
      <c r="CI1678" s="63">
        <f>IF($A1678="-","-",ROUND(VLOOKUP($A1678+ROUND(LEFT(CI$1647,2)/24,5),'[1]ОАО "АТС"'!$A$57:$F$800,3,FALSE)+HLOOKUP($DL$1645,'[1]Сбытовая надбавка'!$F$5:$H$6,2,FALSE),2)+'[1]Иные услуги'!$C$6+HLOOKUP($DR$1644,'[1]Услуги по передаче'!$G$5:$J$7,3,FALSE))</f>
        <v>1843.87</v>
      </c>
      <c r="CJ1678" s="64"/>
      <c r="CK1678" s="64"/>
      <c r="CL1678" s="64"/>
      <c r="CM1678" s="64"/>
      <c r="CN1678" s="65"/>
      <c r="CO1678" s="63">
        <f>IF($A1678="-","-",ROUND(VLOOKUP($A1678+ROUND(LEFT(CO$1647,2)/24,5),'[1]ОАО "АТС"'!$A$57:$F$800,3,FALSE)+HLOOKUP($DL$1645,'[1]Сбытовая надбавка'!$F$5:$H$6,2,FALSE),2)+'[1]Иные услуги'!$C$6+HLOOKUP($DR$1644,'[1]Услуги по передаче'!$G$5:$J$7,3,FALSE))</f>
        <v>1804.87</v>
      </c>
      <c r="CP1678" s="64"/>
      <c r="CQ1678" s="64"/>
      <c r="CR1678" s="64"/>
      <c r="CS1678" s="64"/>
      <c r="CT1678" s="65"/>
      <c r="CU1678" s="63">
        <f>IF($A1678="-","-",ROUND(VLOOKUP($A1678+ROUND(LEFT(CU$1647,2)/24,5),'[1]ОАО "АТС"'!$A$57:$F$800,3,FALSE)+HLOOKUP($DL$1645,'[1]Сбытовая надбавка'!$F$5:$H$6,2,FALSE),2)+'[1]Иные услуги'!$C$6+HLOOKUP($DR$1644,'[1]Услуги по передаче'!$G$5:$J$7,3,FALSE))</f>
        <v>1804.6899999999998</v>
      </c>
      <c r="CV1678" s="64"/>
      <c r="CW1678" s="64"/>
      <c r="CX1678" s="64"/>
      <c r="CY1678" s="64"/>
      <c r="CZ1678" s="65"/>
      <c r="DA1678" s="63">
        <f>IF($A1678="-","-",ROUND(VLOOKUP($A1678+ROUND(LEFT(DA$1647,2)/24,5),'[1]ОАО "АТС"'!$A$57:$F$800,3,FALSE)+HLOOKUP($DL$1645,'[1]Сбытовая надбавка'!$F$5:$H$6,2,FALSE),2)+'[1]Иные услуги'!$C$6+HLOOKUP($DR$1644,'[1]Услуги по передаче'!$G$5:$J$7,3,FALSE))</f>
        <v>1805.12</v>
      </c>
      <c r="DB1678" s="64"/>
      <c r="DC1678" s="64"/>
      <c r="DD1678" s="64"/>
      <c r="DE1678" s="64"/>
      <c r="DF1678" s="65"/>
      <c r="DG1678" s="63">
        <f>IF($A1678="-","-",ROUND(VLOOKUP($A1678+ROUND(LEFT(DG$1647,2)/24,5),'[1]ОАО "АТС"'!$A$57:$F$800,3,FALSE)+HLOOKUP($DL$1645,'[1]Сбытовая надбавка'!$F$5:$H$6,2,FALSE),2)+'[1]Иные услуги'!$C$6+HLOOKUP($DR$1644,'[1]Услуги по передаче'!$G$5:$J$7,3,FALSE))</f>
        <v>1805.7199999999998</v>
      </c>
      <c r="DH1678" s="64"/>
      <c r="DI1678" s="64"/>
      <c r="DJ1678" s="64"/>
      <c r="DK1678" s="64"/>
      <c r="DL1678" s="65"/>
      <c r="DM1678" s="63">
        <f>IF($A1678="-","-",ROUND(VLOOKUP($A1678+ROUND(LEFT(DM$1647,2)/24,5),'[1]ОАО "АТС"'!$A$57:$F$800,3,FALSE)+HLOOKUP($DL$1645,'[1]Сбытовая надбавка'!$F$5:$H$6,2,FALSE),2)+'[1]Иные услуги'!$C$6+HLOOKUP($DR$1644,'[1]Услуги по передаче'!$G$5:$J$7,3,FALSE))</f>
        <v>1803.4399999999998</v>
      </c>
      <c r="DN1678" s="64"/>
      <c r="DO1678" s="64"/>
      <c r="DP1678" s="64"/>
      <c r="DQ1678" s="64"/>
      <c r="DR1678" s="65"/>
      <c r="DS1678" s="63">
        <f>IF($A1678="-","-",ROUND(VLOOKUP($A1678+ROUND(LEFT(DS$1647,2)/24,5),'[1]ОАО "АТС"'!$A$57:$F$800,3,FALSE)+HLOOKUP($DL$1645,'[1]Сбытовая надбавка'!$F$5:$H$6,2,FALSE),2)+'[1]Иные услуги'!$C$6+HLOOKUP($DR$1644,'[1]Услуги по передаче'!$G$5:$J$7,3,FALSE))</f>
        <v>1802.84</v>
      </c>
      <c r="DT1678" s="64"/>
      <c r="DU1678" s="64"/>
      <c r="DV1678" s="64"/>
      <c r="DW1678" s="64"/>
      <c r="DX1678" s="65"/>
      <c r="DY1678" s="63">
        <f>IF($A1678="-","-",ROUND(VLOOKUP($A1678+ROUND(LEFT(DY$1647,2)/24,5),'[1]ОАО "АТС"'!$A$57:$F$800,3,FALSE)+HLOOKUP($DL$1645,'[1]Сбытовая надбавка'!$F$5:$H$6,2,FALSE),2)+'[1]Иные услуги'!$C$6+HLOOKUP($DR$1644,'[1]Услуги по передаче'!$G$5:$J$7,3,FALSE))</f>
        <v>1883.6899999999998</v>
      </c>
      <c r="DZ1678" s="64"/>
      <c r="EA1678" s="64"/>
      <c r="EB1678" s="64"/>
      <c r="EC1678" s="64"/>
      <c r="ED1678" s="65"/>
      <c r="EE1678" s="63">
        <f>IF($A1678="-","-",ROUND(VLOOKUP($A1678+ROUND(LEFT(EE$1647,2)/24,5),'[1]ОАО "АТС"'!$A$57:$F$800,3,FALSE)+HLOOKUP($DL$1645,'[1]Сбытовая надбавка'!$F$5:$H$6,2,FALSE),2)+'[1]Иные услуги'!$C$6+HLOOKUP($DR$1644,'[1]Услуги по передаче'!$G$5:$J$7,3,FALSE))</f>
        <v>1803.9099999999999</v>
      </c>
      <c r="EF1678" s="64"/>
      <c r="EG1678" s="64"/>
      <c r="EH1678" s="64"/>
      <c r="EI1678" s="64"/>
      <c r="EJ1678" s="65"/>
      <c r="EK1678" s="63">
        <f>IF($A1678="-","-",ROUND(VLOOKUP($A1678+ROUND(LEFT(EK$1647,2)/24,5),'[1]ОАО "АТС"'!$A$57:$F$800,3,FALSE)+HLOOKUP($DL$1645,'[1]Сбытовая надбавка'!$F$5:$H$6,2,FALSE),2)+'[1]Иные услуги'!$C$6+HLOOKUP($DR$1644,'[1]Услуги по передаче'!$G$5:$J$7,3,FALSE))</f>
        <v>1995.8799999999999</v>
      </c>
      <c r="EL1678" s="64"/>
      <c r="EM1678" s="64"/>
      <c r="EN1678" s="64"/>
      <c r="EO1678" s="64"/>
      <c r="EP1678" s="65"/>
      <c r="EQ1678" s="63">
        <f>IF($A1678="-","-",ROUND(VLOOKUP($A1678+ROUND(LEFT(EQ$1647,2)/24,5),'[1]ОАО "АТС"'!$A$57:$F$800,3,FALSE)+HLOOKUP($DL$1645,'[1]Сбытовая надбавка'!$F$5:$H$6,2,FALSE),2)+'[1]Иные услуги'!$C$6+HLOOKUP($DR$1644,'[1]Услуги по передаче'!$G$5:$J$7,3,FALSE))</f>
        <v>1850.82</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45717</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2065.5500000000002</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1973.5</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1934.8999999999999</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1924.25</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1928.4299999999998</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1969.09</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2128.27</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2175.0700000000002</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1962.06</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2071.88</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2157.33</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2172.62</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2129.66</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2132.92</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2123.8200000000002</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2128.8200000000002</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2126.79</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2141.13</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2356.58</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2362.33</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2242.87</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2216.44</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2162.35</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2109.4499999999998</v>
      </c>
      <c r="ER1684" s="64"/>
      <c r="ES1684" s="64"/>
      <c r="ET1684" s="64"/>
      <c r="EU1684" s="64"/>
      <c r="EV1684" s="65"/>
    </row>
    <row r="1685" spans="1:152" s="29" customFormat="1" ht="15.75" customHeight="1" x14ac:dyDescent="0.2">
      <c r="A1685" s="60">
        <f>$A$102</f>
        <v>45718</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2022.35</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1939.56</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1893.8999999999999</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1885.8899999999999</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1908.74</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1943.9199999999998</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2075.08</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2144.34</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1902.83</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2002.31</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2083.3200000000002</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2095.0100000000002</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2113.04</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2104.06</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2102.08</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2070.9299999999998</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2079.91</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2113.6</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2262.6799999999998</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2294.5300000000002</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2271.91</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2230.71</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2247.83</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2149.56</v>
      </c>
      <c r="ER1685" s="64"/>
      <c r="ES1685" s="64"/>
      <c r="ET1685" s="64"/>
      <c r="EU1685" s="64"/>
      <c r="EV1685" s="65"/>
    </row>
    <row r="1686" spans="1:152" s="29" customFormat="1" ht="15.75" customHeight="1" x14ac:dyDescent="0.2">
      <c r="A1686" s="60">
        <f>$A$103</f>
        <v>45719</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2031.54</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1957.1</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1913.4499999999998</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1906.24</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1924.24</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2003.6799999999998</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2179.13</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2392.36</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2148.83</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2343.71</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2465.1200000000003</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2462.25</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2457.81</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2447.5300000000002</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2323.5700000000002</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2304.54</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2278.35</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2255.59</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2433.0500000000002</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2464.8700000000003</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2341.0700000000002</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2310.4300000000003</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2229.11</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2124.7400000000002</v>
      </c>
      <c r="ER1686" s="64"/>
      <c r="ES1686" s="64"/>
      <c r="ET1686" s="64"/>
      <c r="EU1686" s="64"/>
      <c r="EV1686" s="65"/>
    </row>
    <row r="1687" spans="1:152" s="29" customFormat="1" ht="15.75" customHeight="1" x14ac:dyDescent="0.2">
      <c r="A1687" s="60">
        <f>$A$104</f>
        <v>45720</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1961.79</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1900.6699999999998</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1864.7299999999998</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1861.77</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1885.3</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1935.6399999999999</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2089.19</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2234.8000000000002</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2028.29</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2138.27</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2189.0300000000002</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2184.3000000000002</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2191.1799999999998</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2192.8200000000002</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2197.0300000000002</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2179.2400000000002</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2161.0700000000002</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2165.4699999999998</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2254.12</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2248.0300000000002</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2230.42</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2158.79</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2151.71</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1984.6</v>
      </c>
      <c r="ER1687" s="64"/>
      <c r="ES1687" s="64"/>
      <c r="ET1687" s="64"/>
      <c r="EU1687" s="64"/>
      <c r="EV1687" s="65"/>
    </row>
    <row r="1688" spans="1:152" s="29" customFormat="1" ht="15.75" customHeight="1" x14ac:dyDescent="0.2">
      <c r="A1688" s="60">
        <f>$A$105</f>
        <v>45721</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1848.75</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1824.9099999999999</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1817.26</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1823.56</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1826.28</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1867.08</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2037.77</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2208.66</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2016.4399999999998</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2140.33</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2190.89</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2213.2400000000002</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2186.92</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2184.37</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2191.6</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2175.1999999999998</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2161.37</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2172.5500000000002</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2263.59</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2263.9900000000002</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2249.46</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2141.88</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2147.98</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1997.02</v>
      </c>
      <c r="ER1688" s="64"/>
      <c r="ES1688" s="64"/>
      <c r="ET1688" s="64"/>
      <c r="EU1688" s="64"/>
      <c r="EV1688" s="65"/>
    </row>
    <row r="1689" spans="1:152" s="29" customFormat="1" ht="15.75" customHeight="1" x14ac:dyDescent="0.2">
      <c r="A1689" s="60">
        <f>$A$106</f>
        <v>45722</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1967.4199999999998</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1931.03</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1904.1999999999998</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1898.53</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1907.1499999999999</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1955.55</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2158.35</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2361.4300000000003</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2032.6999999999998</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2389.31</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2516.79</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2547.2400000000002</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2541.6400000000003</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2534.6</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2516.9</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2476.2200000000003</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2436.13</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2170.71</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2275.69</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2318.3000000000002</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2536.69</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2409.96</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2285.39</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2122.9699999999998</v>
      </c>
      <c r="ER1689" s="64"/>
      <c r="ES1689" s="64"/>
      <c r="ET1689" s="64"/>
      <c r="EU1689" s="64"/>
      <c r="EV1689" s="65"/>
    </row>
    <row r="1690" spans="1:152" s="29" customFormat="1" ht="15.75" customHeight="1" x14ac:dyDescent="0.2">
      <c r="A1690" s="60">
        <f>$A$107</f>
        <v>45723</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2000.1599999999999</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1930.9599999999998</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1903.76</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1897.9799999999998</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1916.6399999999999</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1989.25</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2209.87</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2301.63</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2004.8999999999999</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2348.29</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2489.4500000000003</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2521.0300000000002</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2506.58</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2538.63</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2529.0300000000002</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2490.04</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2449.6600000000003</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2264.42</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2348.19</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2690.2000000000003</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2543.9300000000003</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2416.11</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2316.7200000000003</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2131.75</v>
      </c>
      <c r="ER1690" s="64"/>
      <c r="ES1690" s="64"/>
      <c r="ET1690" s="64"/>
      <c r="EU1690" s="64"/>
      <c r="EV1690" s="65"/>
    </row>
    <row r="1691" spans="1:152" s="29" customFormat="1" ht="15.75" customHeight="1" x14ac:dyDescent="0.2">
      <c r="A1691" s="60">
        <f>$A$108</f>
        <v>45724</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2032.51</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1981.4299999999998</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1951.9599999999998</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1942.56</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1950.83</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1986.6</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2203.65</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2480.34</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1930.87</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2197.79</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2361.31</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2392.5</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2397.58</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2414.46</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2361.88</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2347.69</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2350.9900000000002</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2437.6600000000003</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2719.3700000000003</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2630.15</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2469</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2367.54</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2307.21</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2163.19</v>
      </c>
      <c r="ER1691" s="64"/>
      <c r="ES1691" s="64"/>
      <c r="ET1691" s="64"/>
      <c r="EU1691" s="64"/>
      <c r="EV1691" s="65"/>
    </row>
    <row r="1692" spans="1:152" s="29" customFormat="1" ht="15.75" customHeight="1" x14ac:dyDescent="0.2">
      <c r="A1692" s="60">
        <f>$A$109</f>
        <v>45725</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2095.29</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2043.2099999999998</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1884.1699999999998</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1861.6599999999999</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1865.61</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1923.06</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2001.58</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2017.35</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1802.56</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2031.08</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2172.27</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2221.25</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2224.46</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2225.7800000000002</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2219.54</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2207.4</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2363.59</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2514.15</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2154.42</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2584.13</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2474.3700000000003</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2323.9500000000003</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2434.4100000000003</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2253.59</v>
      </c>
      <c r="ER1692" s="64"/>
      <c r="ES1692" s="64"/>
      <c r="ET1692" s="64"/>
      <c r="EU1692" s="64"/>
      <c r="EV1692" s="65"/>
    </row>
    <row r="1693" spans="1:152" s="29" customFormat="1" ht="15.75" customHeight="1" x14ac:dyDescent="0.2">
      <c r="A1693" s="60">
        <f>$A$110</f>
        <v>45726</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2026.4799999999998</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1980.8799999999999</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1912.02</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1904.3</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1916.53</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1983.7299999999998</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2212.2600000000002</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2616.8200000000002</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2011.25</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2175.67</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2207.19</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2525.2600000000002</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2215.42</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2237.0300000000002</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2558.8200000000002</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2255.06</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2488.2000000000003</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2558.58</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2322.59</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2384.3900000000003</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2589.25</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2424.34</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2441.15</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2222.34</v>
      </c>
      <c r="ER1693" s="64"/>
      <c r="ES1693" s="64"/>
      <c r="ET1693" s="64"/>
      <c r="EU1693" s="64"/>
      <c r="EV1693" s="65"/>
    </row>
    <row r="1694" spans="1:152" s="29" customFormat="1" ht="15.75" customHeight="1" x14ac:dyDescent="0.2">
      <c r="A1694" s="60">
        <f>$A$111</f>
        <v>45727</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1925.4699999999998</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1842.62</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1876.79</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1870.04</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1884.6899999999998</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1940.26</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2143.7800000000002</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2275.46</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1950.5</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2322.5500000000002</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2129.12</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2153.5700000000002</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2163.7800000000002</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2170.87</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2515.9300000000003</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2492.6400000000003</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2448.31</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2518.9100000000003</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2239.62</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2247.87</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2258.91</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2391.71</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2426.81</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2201.85</v>
      </c>
      <c r="ER1694" s="64"/>
      <c r="ES1694" s="64"/>
      <c r="ET1694" s="64"/>
      <c r="EU1694" s="64"/>
      <c r="EV1694" s="65"/>
    </row>
    <row r="1695" spans="1:152" s="29" customFormat="1" ht="15.75" customHeight="1" x14ac:dyDescent="0.2">
      <c r="A1695" s="60">
        <f>$A$112</f>
        <v>45728</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1866.54</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1839.34</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1832.02</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1827.31</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1848.4199999999998</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1869.4599999999998</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1963.1</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2075.36</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1893.33</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1981.26</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1993.7299999999998</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1994.33</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1966.07</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1956.81</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1934.6799999999998</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1923.77</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1906.7199999999998</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1905.27</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1992.29</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2022.81</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1991.5</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1907.32</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2051.27</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1917.6599999999999</v>
      </c>
      <c r="ER1695" s="64"/>
      <c r="ES1695" s="64"/>
      <c r="ET1695" s="64"/>
      <c r="EU1695" s="64"/>
      <c r="EV1695" s="65"/>
    </row>
    <row r="1696" spans="1:152" s="29" customFormat="1" ht="15.75" customHeight="1" x14ac:dyDescent="0.2">
      <c r="A1696" s="60">
        <f>$A$113</f>
        <v>45729</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1847.1299999999999</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1825.49</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1819.3899999999999</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1815.5</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1839.9099999999999</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1858.59</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1943.31</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2044.75</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1879.2199999999998</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1978.82</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2027.7099999999998</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2022.4199999999998</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2001.52</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1987.8</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1986.4399999999998</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1983.9499999999998</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1972.86</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1962.4399999999998</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2059.96</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2059.73</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2026.76</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1945.02</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2052.67</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1910.11</v>
      </c>
      <c r="ER1696" s="64"/>
      <c r="ES1696" s="64"/>
      <c r="ET1696" s="64"/>
      <c r="EU1696" s="64"/>
      <c r="EV1696" s="65"/>
    </row>
    <row r="1697" spans="1:152" s="29" customFormat="1" ht="15.75" customHeight="1" x14ac:dyDescent="0.2">
      <c r="A1697" s="60">
        <f>$A$114</f>
        <v>45730</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1848.4299999999998</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1829.99</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1823.76</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1823.78</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1846.3</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1856.1499999999999</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1928.77</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2054.9900000000002</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1879.07</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1975.74</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1986.1299999999999</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1986.53</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1948.31</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1938.35</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1931.6499999999999</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1922.82</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1905.85</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1905.6699999999998</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2017.31</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2048.66</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2013.34</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1944.3999999999999</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2072</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1947.8999999999999</v>
      </c>
      <c r="ER1697" s="64"/>
      <c r="ES1697" s="64"/>
      <c r="ET1697" s="64"/>
      <c r="EU1697" s="64"/>
      <c r="EV1697" s="65"/>
    </row>
    <row r="1698" spans="1:152" s="29" customFormat="1" ht="15.75" customHeight="1" x14ac:dyDescent="0.2">
      <c r="A1698" s="60">
        <f>$A$115</f>
        <v>45731</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1887.1499999999999</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1842.08</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1810.79</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1805.52</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1862.9199999999998</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1860.4199999999998</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1829.4799999999998</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1903.52</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1803.6799999999998</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1804.05</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1821.8899999999999</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1831.4399999999998</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1818.06</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1804.3799999999999</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1804.9399999999998</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1805.81</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1805.6399999999999</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1805.6899999999998</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1838.1499999999999</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1882.87</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1824.4599999999998</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1800.9799999999998</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2033.2199999999998</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1920.11</v>
      </c>
      <c r="ER1698" s="64"/>
      <c r="ES1698" s="64"/>
      <c r="ET1698" s="64"/>
      <c r="EU1698" s="64"/>
      <c r="EV1698" s="65"/>
    </row>
    <row r="1699" spans="1:152" s="29" customFormat="1" ht="15.75" customHeight="1" x14ac:dyDescent="0.2">
      <c r="A1699" s="60">
        <f>$A$116</f>
        <v>45732</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1820.99</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1806.1799999999998</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1806.32</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1806.35</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1809.76</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1808.87</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1805.36</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1805.03</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1805.27</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1805.12</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1805.2199999999998</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1805.1</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1805.28</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1805.31</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1805.78</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1806.2099999999998</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1806.26</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1806.26</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1823.99</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1847.4699999999998</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1828.6699999999998</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1802.3899999999999</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1913.35</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1846.2299999999998</v>
      </c>
      <c r="ER1699" s="64"/>
      <c r="ES1699" s="64"/>
      <c r="ET1699" s="64"/>
      <c r="EU1699" s="64"/>
      <c r="EV1699" s="65"/>
    </row>
    <row r="1700" spans="1:152" s="29" customFormat="1" ht="15.75" customHeight="1" x14ac:dyDescent="0.2">
      <c r="A1700" s="60">
        <f>$A$117</f>
        <v>45733</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1830.11</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1813.9699999999998</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1808.12</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1806.33</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1819.07</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1829.03</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1850.81</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1990.79</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1805.08</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1873.1699999999998</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1899.3799999999999</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1885.55</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1846.6</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1839.1499999999999</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1821.5</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1813.1999999999998</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1816.2099999999998</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1823.4299999999998</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1914.1899999999998</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1948.6299999999999</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1895.4699999999998</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1802.3799999999999</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1989.11</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1908.1299999999999</v>
      </c>
      <c r="ER1700" s="64"/>
      <c r="ES1700" s="64"/>
      <c r="ET1700" s="64"/>
      <c r="EU1700" s="64"/>
      <c r="EV1700" s="65"/>
    </row>
    <row r="1701" spans="1:152" s="29" customFormat="1" ht="15.75" customHeight="1" x14ac:dyDescent="0.2">
      <c r="A1701" s="60">
        <f>$A$118</f>
        <v>45734</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1887.57</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1837.9599999999998</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1829.82</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1821.32</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1849.4199999999998</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1861.77</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1909.3799999999999</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2011.3</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1810.6599999999999</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1889.24</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1914.9099999999999</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1905.53</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1868.58</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1863.28</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1847.04</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1830.9499999999998</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1835.26</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1839.61</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1917.6</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1961.82</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1914.81</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1831.6299999999999</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1906.2099999999998</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1828.1599999999999</v>
      </c>
      <c r="ER1701" s="64"/>
      <c r="ES1701" s="64"/>
      <c r="ET1701" s="64"/>
      <c r="EU1701" s="64"/>
      <c r="EV1701" s="65"/>
    </row>
    <row r="1702" spans="1:152" s="29" customFormat="1" ht="15.75" customHeight="1" x14ac:dyDescent="0.2">
      <c r="A1702" s="60">
        <f>$A$119</f>
        <v>45735</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1815.04</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1812.59</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1810.8</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1809.81</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1811.99</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1882.6999999999998</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1938.7299999999998</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2024.07</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1856.4799999999998</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1947.1999999999998</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1986.6699999999998</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1981.8</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1964.05</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1949.8</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1947.33</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1946.1299999999999</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1937.6999999999998</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1933.01</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2016.9799999999998</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2015.56</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1982.11</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1904.78</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1986.06</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1924.84</v>
      </c>
      <c r="ER1702" s="64"/>
      <c r="ES1702" s="64"/>
      <c r="ET1702" s="64"/>
      <c r="EU1702" s="64"/>
      <c r="EV1702" s="65"/>
    </row>
    <row r="1703" spans="1:152" s="29" customFormat="1" ht="15.75" customHeight="1" x14ac:dyDescent="0.2">
      <c r="A1703" s="60">
        <f>$A$120</f>
        <v>45736</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1838.85</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1814.9399999999998</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1805.6999999999998</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1805.74</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1847.51</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1826.83</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1856.85</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2015.1899999999998</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1831.6999999999998</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1934.1699999999998</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1937.33</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1926.6699999999998</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1896.4699999999998</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1901.78</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1900.9699999999998</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1914.3</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1906.28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1890.84</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1986.32</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2037.02</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1995.4299999999998</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1923.28</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1986.5</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1881.4099999999999</v>
      </c>
      <c r="ER1703" s="64"/>
      <c r="ES1703" s="64"/>
      <c r="ET1703" s="64"/>
      <c r="EU1703" s="64"/>
      <c r="EV1703" s="65"/>
    </row>
    <row r="1704" spans="1:152" s="29" customFormat="1" ht="15.75" customHeight="1" x14ac:dyDescent="0.2">
      <c r="A1704" s="60">
        <f>$A$121</f>
        <v>45737</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1836.77</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1812.1</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1806.3999999999999</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1806.35</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1820.03</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1821.6999999999998</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1849.62</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1992.2199999999998</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1824.9299999999998</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1919.8899999999999</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1952.28</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1932.1799999999998</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1906.6399999999999</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1912</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1916.54</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1925.33</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1926.26</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1962.84</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2052.0100000000002</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2030.01</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2006.6</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1911.7099999999998</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2032.3799999999999</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1903.59</v>
      </c>
      <c r="ER1704" s="64"/>
      <c r="ES1704" s="64"/>
      <c r="ET1704" s="64"/>
      <c r="EU1704" s="64"/>
      <c r="EV1704" s="65"/>
    </row>
    <row r="1705" spans="1:152" s="29" customFormat="1" ht="15.75" customHeight="1" x14ac:dyDescent="0.2">
      <c r="A1705" s="60">
        <f>$A$122</f>
        <v>45738</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1837.4699999999998</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1807.85</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1806.1599999999999</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1806.25</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1821.33</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1814.12</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1805.82</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1846.52</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1805.57</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1819.59</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1862.6399999999999</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1868.3899999999999</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1856.08</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1850.2299999999998</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1805.9399999999998</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1806.09</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1806.1</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1806.08</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1801.99</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1803.9199999999998</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1904.6399999999999</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1809.8</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2015.86</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1908.1</v>
      </c>
      <c r="ER1705" s="64"/>
      <c r="ES1705" s="64"/>
      <c r="ET1705" s="64"/>
      <c r="EU1705" s="64"/>
      <c r="EV1705" s="65"/>
    </row>
    <row r="1706" spans="1:152" s="29" customFormat="1" ht="15.75" customHeight="1" x14ac:dyDescent="0.2">
      <c r="A1706" s="60">
        <f>$A$123</f>
        <v>45739</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1834.6</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1806.1699999999998</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1806.37</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1806.3</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1812.9199999999998</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1806.1299999999999</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1805.36</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1804.86</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1804.9199999999998</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1805.1699999999998</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1805.37</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1805.32</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1805.37</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1805.4599999999998</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1805.84</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1805.85</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1805.99</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1806.05</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1801.7199999999998</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1803.2299999999998</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1803.1599999999999</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1821.27</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1988.49</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1901.02</v>
      </c>
      <c r="ER1706" s="64"/>
      <c r="ES1706" s="64"/>
      <c r="ET1706" s="64"/>
      <c r="EU1706" s="64"/>
      <c r="EV1706" s="65"/>
    </row>
    <row r="1707" spans="1:152" s="29" customFormat="1" ht="15.75" customHeight="1" x14ac:dyDescent="0.2">
      <c r="A1707" s="60">
        <f>$A$124</f>
        <v>45740</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1821.76</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1806.6299999999999</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1806.76</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1806.37</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1811.6999999999998</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1814.36</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1828.8899999999999</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1949.75</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1805.6999999999998</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1905.7299999999998</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1862.1999999999998</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1860.33</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1942.8</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1949.75</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1962.4599999999998</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1967.62</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1969.36</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1957.54</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2025.09</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2041.37</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1998.1399999999999</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1910.6</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1957.4399999999998</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1869.99</v>
      </c>
      <c r="ER1707" s="64"/>
      <c r="ES1707" s="64"/>
      <c r="ET1707" s="64"/>
      <c r="EU1707" s="64"/>
      <c r="EV1707" s="65"/>
    </row>
    <row r="1708" spans="1:152" s="29" customFormat="1" ht="15.75" customHeight="1" x14ac:dyDescent="0.2">
      <c r="A1708" s="60">
        <f>$A$125</f>
        <v>45741</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1809.7099999999998</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1806.79</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1806.87</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1806.86</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1806.6299999999999</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1806.52</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1811.24</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1923.59</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1805.59</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1876.6499999999999</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1839.4399999999998</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1838.82</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1933.62</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1940.3</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1950.59</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1955.7099999999998</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1952.58</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1944.4299999999998</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2026.6699999999998</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2009.11</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1961.3</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1870.52</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1950.5</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1870.49</v>
      </c>
      <c r="ER1708" s="64"/>
      <c r="ES1708" s="64"/>
      <c r="ET1708" s="64"/>
      <c r="EU1708" s="64"/>
      <c r="EV1708" s="65"/>
    </row>
    <row r="1709" spans="1:152" s="29" customFormat="1" ht="15.75" customHeight="1" x14ac:dyDescent="0.2">
      <c r="A1709" s="60">
        <f>$A$126</f>
        <v>45742</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1828.9799999999998</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1809</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1807.6</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1806.8799999999999</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1821.7299999999998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1823.9199999999998</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1852.08</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2012.84</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1831.55</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1939.49</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1898.2099999999998</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1904.51</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2001.56</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2003.08</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2017.6699999999998</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2018.87</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2018.6299999999999</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2009.4699999999998</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2098.41</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2081.6999999999998</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2046.87</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1966.1899999999998</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2078.41</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1928.12</v>
      </c>
      <c r="ER1709" s="64"/>
      <c r="ES1709" s="64"/>
      <c r="ET1709" s="64"/>
      <c r="EU1709" s="64"/>
      <c r="EV1709" s="65"/>
    </row>
    <row r="1710" spans="1:152" s="29" customFormat="1" ht="15.75" customHeight="1" x14ac:dyDescent="0.2">
      <c r="A1710" s="60">
        <f>$A$127</f>
        <v>45743</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1828.77</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1806.4799999999998</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1806.6599999999999</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1806.61</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1817.09</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1816.3</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1834.7099999999998</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1987.6599999999999</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1804.6899999999998</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1864.1699999999998</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1882.1299999999999</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1888.6499999999999</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1942.1399999999999</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1960.8799999999999</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2000.3799999999999</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2007.7199999999998</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2004.99</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1994.05</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2082.31</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2061.08</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2024.1699999999998</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1935.81</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2066.96</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1917.07</v>
      </c>
      <c r="ER1710" s="64"/>
      <c r="ES1710" s="64"/>
      <c r="ET1710" s="64"/>
      <c r="EU1710" s="64"/>
      <c r="EV1710" s="65"/>
    </row>
    <row r="1711" spans="1:152" s="29" customFormat="1" ht="15.75" customHeight="1" x14ac:dyDescent="0.2">
      <c r="A1711" s="60">
        <f>$A$128</f>
        <v>45744</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1818.33</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1806.3799999999999</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1806.55</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1806.57</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1806.52</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1806.3899999999999</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1813.54</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1954.82</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1805.4499999999998</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1836.53</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1855.07</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1860.28</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1911.4099999999999</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1927.6299999999999</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1962.7099999999998</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1969.4499999999998</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1969.3999999999999</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1963.84</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2040.05</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2015.2199999999998</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1983.4399999999998</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1896.59</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2002.82</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1877.3</v>
      </c>
      <c r="ER1711" s="64"/>
      <c r="ES1711" s="64"/>
      <c r="ET1711" s="64"/>
      <c r="EU1711" s="64"/>
      <c r="EV1711" s="65"/>
    </row>
    <row r="1712" spans="1:152" s="29" customFormat="1" ht="15.75" customHeight="1" x14ac:dyDescent="0.2">
      <c r="A1712" s="60">
        <f>$A$129</f>
        <v>45745</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1824.4299999999998</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1806.59</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1806.6799999999998</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1806.6599999999999</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1813.7299999999998</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1811.9799999999998</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1805.99</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1827.6999999999998</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1805.86</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1809.54</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1845.4499999999998</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1850.01</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1840.05</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1835.4499999999998</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1806.27</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1806.34</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1806.3899999999999</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1805.87</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1803.24</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1802.9799999999998</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1870.62</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1803.06</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1932.25</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1854.1799999999998</v>
      </c>
      <c r="ER1712" s="64"/>
      <c r="ES1712" s="64"/>
      <c r="ET1712" s="64"/>
      <c r="EU1712" s="64"/>
      <c r="EV1712" s="65"/>
    </row>
    <row r="1713" spans="1:152" s="29" customFormat="1" ht="15.75" customHeight="1" x14ac:dyDescent="0.2">
      <c r="A1713" s="60">
        <f>$A$130</f>
        <v>45746</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1825.54</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1806.02</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1806.12</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1806.25</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1810.74</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1806.03</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1804.99</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1804.9499999999998</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1805.4099999999999</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1805.7199999999998</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1805.77</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1805.83</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1805.87</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1806.08</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1806.03</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1806.2299999999998</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1806.2299999999998</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1806.29</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1803.85</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1802.3899999999999</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1804.78</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1826.87</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1981.1599999999999</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1861.53</v>
      </c>
      <c r="ER1713" s="64"/>
      <c r="ES1713" s="64"/>
      <c r="ET1713" s="64"/>
      <c r="EU1713" s="64"/>
      <c r="EV1713" s="65"/>
    </row>
    <row r="1714" spans="1:152" s="29" customFormat="1" ht="15.75" customHeight="1" x14ac:dyDescent="0.2">
      <c r="A1714" s="60">
        <f>$A$131</f>
        <v>45747</v>
      </c>
      <c r="B1714" s="61"/>
      <c r="C1714" s="61"/>
      <c r="D1714" s="61"/>
      <c r="E1714" s="61"/>
      <c r="F1714" s="61"/>
      <c r="G1714" s="61"/>
      <c r="H1714" s="62"/>
      <c r="I1714" s="63">
        <f>IF($A1714="-","-",ROUND(VLOOKUP($A1714+ROUND(LEFT(I$1683,1)/24,5),'[1]ОАО "АТС"'!$A$57:$F$800,3,FALSE)+HLOOKUP($DL$1681,'[1]Сбытовая надбавка'!$F$5:$H$6,2,FALSE),2)+'[1]Иные услуги'!$C$6+HLOOKUP($DR$1680,'[1]Услуги по передаче'!$G$5:$J$7,3,FALSE))</f>
        <v>1841.06</v>
      </c>
      <c r="J1714" s="64"/>
      <c r="K1714" s="64"/>
      <c r="L1714" s="64"/>
      <c r="M1714" s="64"/>
      <c r="N1714" s="65"/>
      <c r="O1714" s="63">
        <f>IF($A1714="-","-",ROUND(VLOOKUP($A1714+ROUND(LEFT(O$1683,1)/24,5),'[1]ОАО "АТС"'!$A$57:$F$800,3,FALSE)+HLOOKUP($DL$1681,'[1]Сбытовая надбавка'!$F$5:$H$6,2,FALSE),2)+'[1]Иные услуги'!$C$6+HLOOKUP($DR$1680,'[1]Услуги по передаче'!$G$5:$J$7,3,FALSE))</f>
        <v>1806.2299999999998</v>
      </c>
      <c r="P1714" s="64"/>
      <c r="Q1714" s="64"/>
      <c r="R1714" s="64"/>
      <c r="S1714" s="64"/>
      <c r="T1714" s="65"/>
      <c r="U1714" s="63">
        <f>IF($A1714="-","-",ROUND(VLOOKUP($A1714+ROUND(LEFT(U$1683,1)/24,5),'[1]ОАО "АТС"'!$A$57:$F$800,3,FALSE)+HLOOKUP($DL$1681,'[1]Сбытовая надбавка'!$F$5:$H$6,2,FALSE),2)+'[1]Иные услуги'!$C$6+HLOOKUP($DR$1680,'[1]Услуги по передаче'!$G$5:$J$7,3,FALSE))</f>
        <v>1806.4699999999998</v>
      </c>
      <c r="V1714" s="64"/>
      <c r="W1714" s="64"/>
      <c r="X1714" s="64"/>
      <c r="Y1714" s="64"/>
      <c r="Z1714" s="65"/>
      <c r="AA1714" s="63">
        <f>IF($A1714="-","-",ROUND(VLOOKUP($A1714+ROUND(LEFT(AA$1683,1)/24,5),'[1]ОАО "АТС"'!$A$57:$F$800,3,FALSE)+HLOOKUP($DL$1681,'[1]Сбытовая надбавка'!$F$5:$H$6,2,FALSE),2)+'[1]Иные услуги'!$C$6+HLOOKUP($DR$1680,'[1]Услуги по передаче'!$G$5:$J$7,3,FALSE))</f>
        <v>1806.51</v>
      </c>
      <c r="AB1714" s="64"/>
      <c r="AC1714" s="64"/>
      <c r="AD1714" s="64"/>
      <c r="AE1714" s="64"/>
      <c r="AF1714" s="65"/>
      <c r="AG1714" s="63">
        <f>IF($A1714="-","-",ROUND(VLOOKUP($A1714+ROUND(LEFT(AG$1683,1)/24,5),'[1]ОАО "АТС"'!$A$57:$F$800,3,FALSE)+HLOOKUP($DL$1681,'[1]Сбытовая надбавка'!$F$5:$H$6,2,FALSE),2)+'[1]Иные услуги'!$C$6+HLOOKUP($DR$1680,'[1]Услуги по передаче'!$G$5:$J$7,3,FALSE))</f>
        <v>1812.28</v>
      </c>
      <c r="AH1714" s="64"/>
      <c r="AI1714" s="64"/>
      <c r="AJ1714" s="64"/>
      <c r="AK1714" s="64"/>
      <c r="AL1714" s="65"/>
      <c r="AM1714" s="63">
        <f>IF($A1714="-","-",ROUND(VLOOKUP($A1714+ROUND(LEFT(AM$1683,1)/24,5),'[1]ОАО "АТС"'!$A$57:$F$800,3,FALSE)+HLOOKUP($DL$1681,'[1]Сбытовая надбавка'!$F$5:$H$6,2,FALSE),2)+'[1]Иные услуги'!$C$6+HLOOKUP($DR$1680,'[1]Услуги по передаче'!$G$5:$J$7,3,FALSE))</f>
        <v>1808.52</v>
      </c>
      <c r="AN1714" s="64"/>
      <c r="AO1714" s="64"/>
      <c r="AP1714" s="64"/>
      <c r="AQ1714" s="64"/>
      <c r="AR1714" s="65"/>
      <c r="AS1714" s="63">
        <f>IF($A1714="-","-",ROUND(VLOOKUP($A1714+ROUND(LEFT(AS$1683,1)/24,5),'[1]ОАО "АТС"'!$A$57:$F$800,3,FALSE)+HLOOKUP($DL$1681,'[1]Сбытовая надбавка'!$F$5:$H$6,2,FALSE),2)+'[1]Иные услуги'!$C$6+HLOOKUP($DR$1680,'[1]Услуги по передаче'!$G$5:$J$7,3,FALSE))</f>
        <v>1805.3999999999999</v>
      </c>
      <c r="AT1714" s="64"/>
      <c r="AU1714" s="64"/>
      <c r="AV1714" s="64"/>
      <c r="AW1714" s="64"/>
      <c r="AX1714" s="65"/>
      <c r="AY1714" s="63">
        <f>IF($A1714="-","-",ROUND(VLOOKUP($A1714+ROUND(LEFT(AY$1683,1)/24,5),'[1]ОАО "АТС"'!$A$57:$F$800,3,FALSE)+HLOOKUP($DL$1681,'[1]Сбытовая надбавка'!$F$5:$H$6,2,FALSE),2)+'[1]Иные услуги'!$C$6+HLOOKUP($DR$1680,'[1]Услуги по передаче'!$G$5:$J$7,3,FALSE))</f>
        <v>1849.9199999999998</v>
      </c>
      <c r="AZ1714" s="64"/>
      <c r="BA1714" s="64"/>
      <c r="BB1714" s="64"/>
      <c r="BC1714" s="64"/>
      <c r="BD1714" s="65"/>
      <c r="BE1714" s="63">
        <f>IF($A1714="-","-",ROUND(VLOOKUP($A1714+ROUND(LEFT(BE$1683,1)/24,5),'[1]ОАО "АТС"'!$A$57:$F$800,3,FALSE)+HLOOKUP($DL$1681,'[1]Сбытовая надбавка'!$F$5:$H$6,2,FALSE),2)+'[1]Иные услуги'!$C$6+HLOOKUP($DR$1680,'[1]Услуги по передаче'!$G$5:$J$7,3,FALSE))</f>
        <v>1805.3999999999999</v>
      </c>
      <c r="BF1714" s="64"/>
      <c r="BG1714" s="64"/>
      <c r="BH1714" s="64"/>
      <c r="BI1714" s="64"/>
      <c r="BJ1714" s="65"/>
      <c r="BK1714" s="63">
        <f>IF($A1714="-","-",ROUND(VLOOKUP($A1714+ROUND(LEFT(BK$1683,1)/24,5),'[1]ОАО "АТС"'!$A$57:$F$800,3,FALSE)+HLOOKUP($DL$1681,'[1]Сбытовая надбавка'!$F$5:$H$6,2,FALSE),2)+'[1]Иные услуги'!$C$6+HLOOKUP($DR$1680,'[1]Услуги по передаче'!$G$5:$J$7,3,FALSE))</f>
        <v>1809.9299999999998</v>
      </c>
      <c r="BL1714" s="64"/>
      <c r="BM1714" s="64"/>
      <c r="BN1714" s="64"/>
      <c r="BO1714" s="64"/>
      <c r="BP1714" s="65"/>
      <c r="BQ1714" s="63">
        <f>IF($A1714="-","-",ROUND(VLOOKUP($A1714+ROUND(LEFT(BQ$1683,2)/24,5),'[1]ОАО "АТС"'!$A$57:$F$800,3,FALSE)+HLOOKUP($DL$1681,'[1]Сбытовая надбавка'!$F$5:$H$6,2,FALSE),2)+'[1]Иные услуги'!$C$6+HLOOKUP($DR$1680,'[1]Услуги по передаче'!$G$5:$J$7,3,FALSE))</f>
        <v>1857.62</v>
      </c>
      <c r="BR1714" s="64"/>
      <c r="BS1714" s="64"/>
      <c r="BT1714" s="64"/>
      <c r="BU1714" s="64"/>
      <c r="BV1714" s="65"/>
      <c r="BW1714" s="63">
        <f>IF($A1714="-","-",ROUND(VLOOKUP($A1714+ROUND(LEFT(BW$1683,2)/24,5),'[1]ОАО "АТС"'!$A$57:$F$800,3,FALSE)+HLOOKUP($DL$1681,'[1]Сбытовая надбавка'!$F$5:$H$6,2,FALSE),2)+'[1]Иные услуги'!$C$6+HLOOKUP($DR$1680,'[1]Услуги по передаче'!$G$5:$J$7,3,FALSE))</f>
        <v>1863.37</v>
      </c>
      <c r="BX1714" s="64"/>
      <c r="BY1714" s="64"/>
      <c r="BZ1714" s="64"/>
      <c r="CA1714" s="64"/>
      <c r="CB1714" s="65"/>
      <c r="CC1714" s="63">
        <f>IF($A1714="-","-",ROUND(VLOOKUP($A1714+ROUND(LEFT(CC$1683,2)/24,5),'[1]ОАО "АТС"'!$A$57:$F$800,3,FALSE)+HLOOKUP($DL$1681,'[1]Сбытовая надбавка'!$F$5:$H$6,2,FALSE),2)+'[1]Иные услуги'!$C$6+HLOOKUP($DR$1680,'[1]Услуги по передаче'!$G$5:$J$7,3,FALSE))</f>
        <v>1850.58</v>
      </c>
      <c r="CD1714" s="64"/>
      <c r="CE1714" s="64"/>
      <c r="CF1714" s="64"/>
      <c r="CG1714" s="64"/>
      <c r="CH1714" s="65"/>
      <c r="CI1714" s="63">
        <f>IF($A1714="-","-",ROUND(VLOOKUP($A1714+ROUND(LEFT(CI$1683,2)/24,5),'[1]ОАО "АТС"'!$A$57:$F$800,3,FALSE)+HLOOKUP($DL$1681,'[1]Сбытовая надбавка'!$F$5:$H$6,2,FALSE),2)+'[1]Иные услуги'!$C$6+HLOOKUP($DR$1680,'[1]Услуги по передаче'!$G$5:$J$7,3,FALSE))</f>
        <v>1843.87</v>
      </c>
      <c r="CJ1714" s="64"/>
      <c r="CK1714" s="64"/>
      <c r="CL1714" s="64"/>
      <c r="CM1714" s="64"/>
      <c r="CN1714" s="65"/>
      <c r="CO1714" s="63">
        <f>IF($A1714="-","-",ROUND(VLOOKUP($A1714+ROUND(LEFT(CO$1683,2)/24,5),'[1]ОАО "АТС"'!$A$57:$F$800,3,FALSE)+HLOOKUP($DL$1681,'[1]Сбытовая надбавка'!$F$5:$H$6,2,FALSE),2)+'[1]Иные услуги'!$C$6+HLOOKUP($DR$1680,'[1]Услуги по передаче'!$G$5:$J$7,3,FALSE))</f>
        <v>1804.87</v>
      </c>
      <c r="CP1714" s="64"/>
      <c r="CQ1714" s="64"/>
      <c r="CR1714" s="64"/>
      <c r="CS1714" s="64"/>
      <c r="CT1714" s="65"/>
      <c r="CU1714" s="63">
        <f>IF($A1714="-","-",ROUND(VLOOKUP($A1714+ROUND(LEFT(CU$1683,2)/24,5),'[1]ОАО "АТС"'!$A$57:$F$800,3,FALSE)+HLOOKUP($DL$1681,'[1]Сбытовая надбавка'!$F$5:$H$6,2,FALSE),2)+'[1]Иные услуги'!$C$6+HLOOKUP($DR$1680,'[1]Услуги по передаче'!$G$5:$J$7,3,FALSE))</f>
        <v>1804.6899999999998</v>
      </c>
      <c r="CV1714" s="64"/>
      <c r="CW1714" s="64"/>
      <c r="CX1714" s="64"/>
      <c r="CY1714" s="64"/>
      <c r="CZ1714" s="65"/>
      <c r="DA1714" s="63">
        <f>IF($A1714="-","-",ROUND(VLOOKUP($A1714+ROUND(LEFT(DA$1683,2)/24,5),'[1]ОАО "АТС"'!$A$57:$F$800,3,FALSE)+HLOOKUP($DL$1681,'[1]Сбытовая надбавка'!$F$5:$H$6,2,FALSE),2)+'[1]Иные услуги'!$C$6+HLOOKUP($DR$1680,'[1]Услуги по передаче'!$G$5:$J$7,3,FALSE))</f>
        <v>1805.12</v>
      </c>
      <c r="DB1714" s="64"/>
      <c r="DC1714" s="64"/>
      <c r="DD1714" s="64"/>
      <c r="DE1714" s="64"/>
      <c r="DF1714" s="65"/>
      <c r="DG1714" s="63">
        <f>IF($A1714="-","-",ROUND(VLOOKUP($A1714+ROUND(LEFT(DG$1683,2)/24,5),'[1]ОАО "АТС"'!$A$57:$F$800,3,FALSE)+HLOOKUP($DL$1681,'[1]Сбытовая надбавка'!$F$5:$H$6,2,FALSE),2)+'[1]Иные услуги'!$C$6+HLOOKUP($DR$1680,'[1]Услуги по передаче'!$G$5:$J$7,3,FALSE))</f>
        <v>1805.7199999999998</v>
      </c>
      <c r="DH1714" s="64"/>
      <c r="DI1714" s="64"/>
      <c r="DJ1714" s="64"/>
      <c r="DK1714" s="64"/>
      <c r="DL1714" s="65"/>
      <c r="DM1714" s="63">
        <f>IF($A1714="-","-",ROUND(VLOOKUP($A1714+ROUND(LEFT(DM$1683,2)/24,5),'[1]ОАО "АТС"'!$A$57:$F$800,3,FALSE)+HLOOKUP($DL$1681,'[1]Сбытовая надбавка'!$F$5:$H$6,2,FALSE),2)+'[1]Иные услуги'!$C$6+HLOOKUP($DR$1680,'[1]Услуги по передаче'!$G$5:$J$7,3,FALSE))</f>
        <v>1803.4399999999998</v>
      </c>
      <c r="DN1714" s="64"/>
      <c r="DO1714" s="64"/>
      <c r="DP1714" s="64"/>
      <c r="DQ1714" s="64"/>
      <c r="DR1714" s="65"/>
      <c r="DS1714" s="63">
        <f>IF($A1714="-","-",ROUND(VLOOKUP($A1714+ROUND(LEFT(DS$1683,2)/24,5),'[1]ОАО "АТС"'!$A$57:$F$800,3,FALSE)+HLOOKUP($DL$1681,'[1]Сбытовая надбавка'!$F$5:$H$6,2,FALSE),2)+'[1]Иные услуги'!$C$6+HLOOKUP($DR$1680,'[1]Услуги по передаче'!$G$5:$J$7,3,FALSE))</f>
        <v>1802.84</v>
      </c>
      <c r="DT1714" s="64"/>
      <c r="DU1714" s="64"/>
      <c r="DV1714" s="64"/>
      <c r="DW1714" s="64"/>
      <c r="DX1714" s="65"/>
      <c r="DY1714" s="63">
        <f>IF($A1714="-","-",ROUND(VLOOKUP($A1714+ROUND(LEFT(DY$1683,2)/24,5),'[1]ОАО "АТС"'!$A$57:$F$800,3,FALSE)+HLOOKUP($DL$1681,'[1]Сбытовая надбавка'!$F$5:$H$6,2,FALSE),2)+'[1]Иные услуги'!$C$6+HLOOKUP($DR$1680,'[1]Услуги по передаче'!$G$5:$J$7,3,FALSE))</f>
        <v>1883.6899999999998</v>
      </c>
      <c r="DZ1714" s="64"/>
      <c r="EA1714" s="64"/>
      <c r="EB1714" s="64"/>
      <c r="EC1714" s="64"/>
      <c r="ED1714" s="65"/>
      <c r="EE1714" s="63">
        <f>IF($A1714="-","-",ROUND(VLOOKUP($A1714+ROUND(LEFT(EE$1683,2)/24,5),'[1]ОАО "АТС"'!$A$57:$F$800,3,FALSE)+HLOOKUP($DL$1681,'[1]Сбытовая надбавка'!$F$5:$H$6,2,FALSE),2)+'[1]Иные услуги'!$C$6+HLOOKUP($DR$1680,'[1]Услуги по передаче'!$G$5:$J$7,3,FALSE))</f>
        <v>1803.9099999999999</v>
      </c>
      <c r="EF1714" s="64"/>
      <c r="EG1714" s="64"/>
      <c r="EH1714" s="64"/>
      <c r="EI1714" s="64"/>
      <c r="EJ1714" s="65"/>
      <c r="EK1714" s="63">
        <f>IF($A1714="-","-",ROUND(VLOOKUP($A1714+ROUND(LEFT(EK$1683,2)/24,5),'[1]ОАО "АТС"'!$A$57:$F$800,3,FALSE)+HLOOKUP($DL$1681,'[1]Сбытовая надбавка'!$F$5:$H$6,2,FALSE),2)+'[1]Иные услуги'!$C$6+HLOOKUP($DR$1680,'[1]Услуги по передаче'!$G$5:$J$7,3,FALSE))</f>
        <v>1995.8799999999999</v>
      </c>
      <c r="EL1714" s="64"/>
      <c r="EM1714" s="64"/>
      <c r="EN1714" s="64"/>
      <c r="EO1714" s="64"/>
      <c r="EP1714" s="65"/>
      <c r="EQ1714" s="63">
        <f>IF($A1714="-","-",ROUND(VLOOKUP($A1714+ROUND(LEFT(EQ$1683,2)/24,5),'[1]ОАО "АТС"'!$A$57:$F$800,3,FALSE)+HLOOKUP($DL$1681,'[1]Сбытовая надбавка'!$F$5:$H$6,2,FALSE),2)+'[1]Иные услуги'!$C$6+HLOOKUP($DR$1680,'[1]Услуги по передаче'!$G$5:$J$7,3,FALSE))</f>
        <v>1850.82</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45717</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2823.37</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2731.32</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2692.7200000000003</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2682.07</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2686.25</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2726.9100000000003</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2886.09</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2932.8900000000003</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2719.88</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2829.7000000000003</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2915.15</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2930.44</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2887.48</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2890.7400000000002</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2881.6400000000003</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2886.6400000000003</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2884.61</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2898.9500000000003</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3114.4</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3120.15</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3000.69</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2974.26</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2920.17</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2867.27</v>
      </c>
      <c r="ER1720" s="64"/>
      <c r="ES1720" s="64"/>
      <c r="ET1720" s="64"/>
      <c r="EU1720" s="64"/>
      <c r="EV1720" s="65"/>
    </row>
    <row r="1721" spans="1:152" s="29" customFormat="1" ht="15.75" customHeight="1" x14ac:dyDescent="0.2">
      <c r="A1721" s="60">
        <f>$A$102</f>
        <v>45718</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2780.17</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2697.38</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2651.7200000000003</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2643.71</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2666.56</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2701.7400000000002</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2832.9</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2902.1600000000003</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2660.65</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2760.13</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2841.1400000000003</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2852.83</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2870.86</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2861.88</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2859.9</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2828.75</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2837.73</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2871.42</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3020.5</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3052.35</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3029.73</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2988.53</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3005.65</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2907.38</v>
      </c>
      <c r="ER1721" s="64"/>
      <c r="ES1721" s="64"/>
      <c r="ET1721" s="64"/>
      <c r="EU1721" s="64"/>
      <c r="EV1721" s="65"/>
    </row>
    <row r="1722" spans="1:152" s="29" customFormat="1" ht="15.75" customHeight="1" x14ac:dyDescent="0.2">
      <c r="A1722" s="60">
        <f>$A$103</f>
        <v>45719</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2789.36</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2714.92</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2671.27</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2664.06</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2682.06</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2761.5</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2936.9500000000003</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3150.1800000000003</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2906.65</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3101.53</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3222.94</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3220.07</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3215.63</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3205.35</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3081.3900000000003</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3062.36</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3036.17</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3013.4100000000003</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3190.87</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3222.69</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3098.8900000000003</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3068.25</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2986.9300000000003</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2882.56</v>
      </c>
      <c r="ER1722" s="64"/>
      <c r="ES1722" s="64"/>
      <c r="ET1722" s="64"/>
      <c r="EU1722" s="64"/>
      <c r="EV1722" s="65"/>
    </row>
    <row r="1723" spans="1:152" s="29" customFormat="1" ht="15.75" customHeight="1" x14ac:dyDescent="0.2">
      <c r="A1723" s="60">
        <f>$A$104</f>
        <v>45720</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2719.61</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2658.4900000000002</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2622.55</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2619.59</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2643.12</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2693.46</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2847.01</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2992.62</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2786.11</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2896.09</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2946.85</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2942.12</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2949</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2950.6400000000003</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2954.85</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2937.06</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2918.8900000000003</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2923.29</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3011.94</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3005.85</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2988.2400000000002</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2916.61</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2909.53</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2742.42</v>
      </c>
      <c r="ER1723" s="64"/>
      <c r="ES1723" s="64"/>
      <c r="ET1723" s="64"/>
      <c r="EU1723" s="64"/>
      <c r="EV1723" s="65"/>
    </row>
    <row r="1724" spans="1:152" s="29" customFormat="1" ht="15.75" customHeight="1" x14ac:dyDescent="0.2">
      <c r="A1724" s="60">
        <f>$A$105</f>
        <v>45721</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2606.5700000000002</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2582.73</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2575.08</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2581.38</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2584.1</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2624.9</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2795.59</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2966.48</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2774.26</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2898.15</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2948.71</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2971.06</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2944.7400000000002</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2942.19</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2949.42</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2933.02</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2919.19</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2930.37</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3021.4100000000003</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3021.81</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3007.28</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2899.7000000000003</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2905.8</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2754.84</v>
      </c>
      <c r="ER1724" s="64"/>
      <c r="ES1724" s="64"/>
      <c r="ET1724" s="64"/>
      <c r="EU1724" s="64"/>
      <c r="EV1724" s="65"/>
    </row>
    <row r="1725" spans="1:152" s="29" customFormat="1" ht="15.75" customHeight="1" x14ac:dyDescent="0.2">
      <c r="A1725" s="60">
        <f>$A$106</f>
        <v>45722</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2725.2400000000002</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2688.85</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2662.02</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2656.35</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2664.9700000000003</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2713.37</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2916.17</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3119.25</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2790.52</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3147.13</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3274.61</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3305.06</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3299.46</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3292.42</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3274.7200000000003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3234.04</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3193.9500000000003</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2928.53</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3033.51</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3076.12</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3294.51</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3167.78</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3043.21</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2880.79</v>
      </c>
      <c r="ER1725" s="64"/>
      <c r="ES1725" s="64"/>
      <c r="ET1725" s="64"/>
      <c r="EU1725" s="64"/>
      <c r="EV1725" s="65"/>
    </row>
    <row r="1726" spans="1:152" s="29" customFormat="1" ht="15.75" customHeight="1" x14ac:dyDescent="0.2">
      <c r="A1726" s="60">
        <f>$A$107</f>
        <v>45723</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2757.98</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2688.78</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2661.58</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2655.8</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2674.46</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2747.07</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2967.69</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3059.4500000000003</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2762.7200000000003</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3106.11</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3247.27</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3278.85</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3264.4</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3296.4500000000003</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3286.85</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3247.86</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3207.48</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3022.2400000000002</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3106.01</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3448.02</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3301.75</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3173.9300000000003</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3074.54</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2889.57</v>
      </c>
      <c r="ER1726" s="64"/>
      <c r="ES1726" s="64"/>
      <c r="ET1726" s="64"/>
      <c r="EU1726" s="64"/>
      <c r="EV1726" s="65"/>
    </row>
    <row r="1727" spans="1:152" s="29" customFormat="1" ht="15.75" customHeight="1" x14ac:dyDescent="0.2">
      <c r="A1727" s="60">
        <f>$A$108</f>
        <v>45724</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2790.33</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2739.25</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2709.78</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2700.38</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2708.65</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2744.42</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2961.4700000000003</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3238.1600000000003</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2688.69</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2955.61</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3119.13</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3150.32</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3155.4</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3172.28</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3119.7000000000003</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3105.51</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3108.81</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3195.48</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3477.19</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3387.9700000000003</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3226.82</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3125.36</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3065.03</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2921.01</v>
      </c>
      <c r="ER1727" s="64"/>
      <c r="ES1727" s="64"/>
      <c r="ET1727" s="64"/>
      <c r="EU1727" s="64"/>
      <c r="EV1727" s="65"/>
    </row>
    <row r="1728" spans="1:152" s="29" customFormat="1" ht="15.75" customHeight="1" x14ac:dyDescent="0.2">
      <c r="A1728" s="60">
        <f>$A$109</f>
        <v>45725</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2853.11</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2801.03</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2641.9900000000002</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2619.48</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2623.4300000000003</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2680.88</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2759.4</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2775.17</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2560.38</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2788.9</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2930.09</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2979.07</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2982.28</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2983.6</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2977.36</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2965.2200000000003</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3121.4100000000003</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3271.9700000000003</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2912.2400000000002</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3341.9500000000003</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3232.19</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3081.77</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3192.23</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3011.4100000000003</v>
      </c>
      <c r="ER1728" s="64"/>
      <c r="ES1728" s="64"/>
      <c r="ET1728" s="64"/>
      <c r="EU1728" s="64"/>
      <c r="EV1728" s="65"/>
    </row>
    <row r="1729" spans="1:152" s="29" customFormat="1" ht="15.75" customHeight="1" x14ac:dyDescent="0.2">
      <c r="A1729" s="60">
        <f>$A$110</f>
        <v>45726</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2784.3</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2738.7000000000003</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2669.84</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2662.12</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2674.35</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2741.55</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2970.08</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3374.6400000000003</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2769.07</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2933.4900000000002</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2965.01</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3283.08</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2973.2400000000002</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2994.85</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3316.6400000000003</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3012.88</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3246.02</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3316.4</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3080.4100000000003</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3142.21</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3347.07</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3182.1600000000003</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3198.9700000000003</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2980.1600000000003</v>
      </c>
      <c r="ER1729" s="64"/>
      <c r="ES1729" s="64"/>
      <c r="ET1729" s="64"/>
      <c r="EU1729" s="64"/>
      <c r="EV1729" s="65"/>
    </row>
    <row r="1730" spans="1:152" s="29" customFormat="1" ht="15.75" customHeight="1" x14ac:dyDescent="0.2">
      <c r="A1730" s="60">
        <f>$A$111</f>
        <v>45727</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2683.29</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2600.44</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2634.61</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2627.86</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2642.51</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2698.08</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2901.6</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3033.28</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2708.32</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3080.37</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2886.94</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2911.3900000000003</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2921.6</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2928.69</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3273.75</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3250.46</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3206.13</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3276.73</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2997.44</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3005.69</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3016.73</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3149.53</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3184.63</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2959.67</v>
      </c>
      <c r="ER1730" s="64"/>
      <c r="ES1730" s="64"/>
      <c r="ET1730" s="64"/>
      <c r="EU1730" s="64"/>
      <c r="EV1730" s="65"/>
    </row>
    <row r="1731" spans="1:152" s="29" customFormat="1" ht="15.75" customHeight="1" x14ac:dyDescent="0.2">
      <c r="A1731" s="60">
        <f>$A$112</f>
        <v>45728</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2624.36</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2597.1600000000003</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2589.84</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2585.13</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2606.2400000000002</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2627.28</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2720.92</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2833.1800000000003</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2651.15</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2739.08</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2751.55</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2752.15</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2723.8900000000003</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2714.63</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2692.5</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2681.59</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2664.54</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2663.09</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2750.11</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2780.63</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2749.32</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2665.1400000000003</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2809.09</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2675.48</v>
      </c>
      <c r="ER1731" s="64"/>
      <c r="ES1731" s="64"/>
      <c r="ET1731" s="64"/>
      <c r="EU1731" s="64"/>
      <c r="EV1731" s="65"/>
    </row>
    <row r="1732" spans="1:152" s="29" customFormat="1" ht="15.75" customHeight="1" x14ac:dyDescent="0.2">
      <c r="A1732" s="60">
        <f>$A$113</f>
        <v>45729</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2604.9500000000003</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2583.31</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2577.21</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2573.3200000000002</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2597.73</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2616.4100000000003</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2701.13</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2802.57</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2637.04</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2736.6400000000003</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2785.53</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2780.2400000000002</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2759.34</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2745.62</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2744.26</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2741.77</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2730.6800000000003</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2720.26</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2817.78</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2817.55</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2784.58</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2702.84</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2810.4900000000002</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2667.9300000000003</v>
      </c>
      <c r="ER1732" s="64"/>
      <c r="ES1732" s="64"/>
      <c r="ET1732" s="64"/>
      <c r="EU1732" s="64"/>
      <c r="EV1732" s="65"/>
    </row>
    <row r="1733" spans="1:152" s="29" customFormat="1" ht="15.75" customHeight="1" x14ac:dyDescent="0.2">
      <c r="A1733" s="60">
        <f>$A$114</f>
        <v>45730</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2606.25</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2587.81</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2581.58</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2581.6</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2604.12</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2613.9700000000003</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2686.59</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2812.81</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2636.8900000000003</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2733.56</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2743.9500000000003</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2744.35</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2706.13</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2696.17</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2689.4700000000003</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2680.6400000000003</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2663.67</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2663.4900000000002</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2775.13</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2806.48</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2771.1600000000003</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2702.2200000000003</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2829.82</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2705.7200000000003</v>
      </c>
      <c r="ER1733" s="64"/>
      <c r="ES1733" s="64"/>
      <c r="ET1733" s="64"/>
      <c r="EU1733" s="64"/>
      <c r="EV1733" s="65"/>
    </row>
    <row r="1734" spans="1:152" s="29" customFormat="1" ht="15.75" customHeight="1" x14ac:dyDescent="0.2">
      <c r="A1734" s="60">
        <f>$A$115</f>
        <v>45731</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2644.9700000000003</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2599.9</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2568.61</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2563.34</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2620.7400000000002</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2618.2400000000002</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2587.3000000000002</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2661.34</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2561.5</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2561.87</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2579.71</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2589.2600000000002</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2575.88</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2562.2000000000003</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2562.7600000000002</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2563.63</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2563.46</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2563.5100000000002</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2595.9700000000003</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2640.69</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2582.2800000000002</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2558.8000000000002</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2791.04</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2677.9300000000003</v>
      </c>
      <c r="ER1734" s="64"/>
      <c r="ES1734" s="64"/>
      <c r="ET1734" s="64"/>
      <c r="EU1734" s="64"/>
      <c r="EV1734" s="65"/>
    </row>
    <row r="1735" spans="1:152" s="29" customFormat="1" ht="15.75" customHeight="1" x14ac:dyDescent="0.2">
      <c r="A1735" s="60">
        <f>$A$116</f>
        <v>45732</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2578.81</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2564</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2564.1400000000003</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2564.17</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2567.58</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2566.69</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2563.1800000000003</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2562.85</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2563.09</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2562.94</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2563.04</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2562.92</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2563.1</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2563.13</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2563.6</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2564.0300000000002</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2564.08</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2564.08</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2581.81</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2605.29</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2586.4900000000002</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2560.21</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2671.17</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2604.0500000000002</v>
      </c>
      <c r="ER1735" s="64"/>
      <c r="ES1735" s="64"/>
      <c r="ET1735" s="64"/>
      <c r="EU1735" s="64"/>
      <c r="EV1735" s="65"/>
    </row>
    <row r="1736" spans="1:152" s="29" customFormat="1" ht="15.75" customHeight="1" x14ac:dyDescent="0.2">
      <c r="A1736" s="60">
        <f>$A$117</f>
        <v>45733</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2587.9300000000003</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2571.79</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2565.94</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2564.15</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2576.8900000000003</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2586.85</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2608.63</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2748.61</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2562.9</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2630.9900000000002</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2657.2000000000003</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2643.37</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2604.42</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2596.9700000000003</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2579.3200000000002</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2571.02</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2574.0300000000002</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2581.25</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2672.01</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2706.4500000000003</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2653.29</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2560.2000000000003</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2746.9300000000003</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2665.9500000000003</v>
      </c>
      <c r="ER1736" s="64"/>
      <c r="ES1736" s="64"/>
      <c r="ET1736" s="64"/>
      <c r="EU1736" s="64"/>
      <c r="EV1736" s="65"/>
    </row>
    <row r="1737" spans="1:152" s="29" customFormat="1" ht="15.75" customHeight="1" x14ac:dyDescent="0.2">
      <c r="A1737" s="60">
        <f>$A$118</f>
        <v>45734</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2645.3900000000003</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2595.7800000000002</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2587.6400000000003</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2579.1400000000003</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2607.2400000000002</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2619.59</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2667.2000000000003</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2769.12</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2568.48</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2647.06</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2672.73</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2663.35</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2626.4</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2621.1</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2604.86</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2588.77</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2593.08</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2597.4300000000003</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2675.42</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2719.6400000000003</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2672.63</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2589.4500000000003</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2664.03</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2585.98</v>
      </c>
      <c r="ER1737" s="64"/>
      <c r="ES1737" s="64"/>
      <c r="ET1737" s="64"/>
      <c r="EU1737" s="64"/>
      <c r="EV1737" s="65"/>
    </row>
    <row r="1738" spans="1:152" s="29" customFormat="1" ht="15.75" customHeight="1" x14ac:dyDescent="0.2">
      <c r="A1738" s="60">
        <f>$A$119</f>
        <v>45735</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2572.86</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2570.4100000000003</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2568.62</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2567.63</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2569.81</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2640.52</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2696.55</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2781.8900000000003</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2614.3000000000002</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2705.02</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2744.4900000000002</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2739.62</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2721.87</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2707.62</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2705.15</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2703.9500000000003</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2695.52</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2690.83</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2774.8</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2773.38</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2739.9300000000003</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2662.6</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2743.88</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2682.6600000000003</v>
      </c>
      <c r="ER1738" s="64"/>
      <c r="ES1738" s="64"/>
      <c r="ET1738" s="64"/>
      <c r="EU1738" s="64"/>
      <c r="EV1738" s="65"/>
    </row>
    <row r="1739" spans="1:152" s="29" customFormat="1" ht="15.75" customHeight="1" x14ac:dyDescent="0.2">
      <c r="A1739" s="60">
        <f>$A$120</f>
        <v>45736</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2596.67</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2572.7600000000002</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2563.52</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2563.56</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2605.33</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2584.65</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2614.67</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2773.01</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2589.52</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2691.9900000000002</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2695.15</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2684.4900000000002</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2654.29</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2659.6</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2658.79</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2672.12</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2664.1</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2648.6600000000003</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2744.1400000000003</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2794.84</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2753.25</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2681.1</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2744.32</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2639.23</v>
      </c>
      <c r="ER1739" s="64"/>
      <c r="ES1739" s="64"/>
      <c r="ET1739" s="64"/>
      <c r="EU1739" s="64"/>
      <c r="EV1739" s="65"/>
    </row>
    <row r="1740" spans="1:152" s="29" customFormat="1" ht="15.75" customHeight="1" x14ac:dyDescent="0.2">
      <c r="A1740" s="60">
        <f>$A$121</f>
        <v>45737</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2594.59</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2569.92</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2564.2200000000003</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2564.17</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2577.85</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2579.52</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2607.44</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2750.04</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2582.75</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2677.71</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2710.1</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2690</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2664.46</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2669.82</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2674.36</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2683.15</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2684.08</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2720.6600000000003</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2809.83</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2787.83</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2764.42</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2669.53</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2790.2000000000003</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2661.4100000000003</v>
      </c>
      <c r="ER1740" s="64"/>
      <c r="ES1740" s="64"/>
      <c r="ET1740" s="64"/>
      <c r="EU1740" s="64"/>
      <c r="EV1740" s="65"/>
    </row>
    <row r="1741" spans="1:152" s="29" customFormat="1" ht="15.75" customHeight="1" x14ac:dyDescent="0.2">
      <c r="A1741" s="60">
        <f>$A$122</f>
        <v>45738</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2595.29</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2565.67</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2563.98</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2564.0700000000002</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2579.15</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2571.94</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2563.6400000000003</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2604.34</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2563.3900000000003</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2577.4100000000003</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2620.46</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2626.21</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2613.9</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2608.0500000000002</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2563.7600000000002</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2563.9100000000003</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2563.92</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2563.9</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2559.8100000000004</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2561.7400000000002</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2662.46</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2567.62</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2773.6800000000003</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2665.92</v>
      </c>
      <c r="ER1741" s="64"/>
      <c r="ES1741" s="64"/>
      <c r="ET1741" s="64"/>
      <c r="EU1741" s="64"/>
      <c r="EV1741" s="65"/>
    </row>
    <row r="1742" spans="1:152" s="29" customFormat="1" ht="15.75" customHeight="1" x14ac:dyDescent="0.2">
      <c r="A1742" s="60">
        <f>$A$123</f>
        <v>45739</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2592.42</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2563.9900000000002</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2564.19</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2564.12</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2570.7400000000002</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2563.9500000000003</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2563.1800000000003</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2562.6800000000003</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2562.7400000000002</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2562.9900000000002</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2563.19</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2563.1400000000003</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2563.19</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2563.2800000000002</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2563.6600000000003</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2563.67</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2563.81</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2563.87</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2559.5400000000004</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2561.0500000000002</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2560.98</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2579.09</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2746.31</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2658.84</v>
      </c>
      <c r="ER1742" s="64"/>
      <c r="ES1742" s="64"/>
      <c r="ET1742" s="64"/>
      <c r="EU1742" s="64"/>
      <c r="EV1742" s="65"/>
    </row>
    <row r="1743" spans="1:152" s="29" customFormat="1" ht="15.75" customHeight="1" x14ac:dyDescent="0.2">
      <c r="A1743" s="60">
        <f>$A$124</f>
        <v>45740</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2579.58</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2564.4500000000003</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2564.58</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2564.19</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2569.52</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2572.1800000000003</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2586.71</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2707.57</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2563.52</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2663.55</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2620.02</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2618.15</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2700.62</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2707.57</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2720.28</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2725.44</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2727.1800000000003</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2715.36</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2782.9100000000003</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2799.19</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2755.96</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2668.42</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2715.26</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2627.81</v>
      </c>
      <c r="ER1743" s="64"/>
      <c r="ES1743" s="64"/>
      <c r="ET1743" s="64"/>
      <c r="EU1743" s="64"/>
      <c r="EV1743" s="65"/>
    </row>
    <row r="1744" spans="1:152" s="29" customFormat="1" ht="15.75" customHeight="1" x14ac:dyDescent="0.2">
      <c r="A1744" s="60">
        <f>$A$125</f>
        <v>45741</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2567.5300000000002</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2564.61</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2564.69</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2564.6800000000003</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2564.4500000000003</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2564.34</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2569.06</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2681.4100000000003</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2563.4100000000003</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2634.4700000000003</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2597.2600000000002</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2596.6400000000003</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2691.44</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2698.12</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2708.4100000000003</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2713.53</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2710.4</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2702.25</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2784.4900000000002</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2766.9300000000003</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2719.12</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2628.34</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2708.32</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2628.31</v>
      </c>
      <c r="ER1744" s="64"/>
      <c r="ES1744" s="64"/>
      <c r="ET1744" s="64"/>
      <c r="EU1744" s="64"/>
      <c r="EV1744" s="65"/>
    </row>
    <row r="1745" spans="1:152" s="29" customFormat="1" ht="15.75" customHeight="1" x14ac:dyDescent="0.2">
      <c r="A1745" s="60">
        <f>$A$126</f>
        <v>45742</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2586.8000000000002</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2566.8200000000002</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2565.42</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2564.7000000000003</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2579.5500000000002</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2581.7400000000002</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2609.9</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2770.6600000000003</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2589.37</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2697.31</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2656.03</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2662.33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2759.38</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2760.9</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2775.4900000000002</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2776.69</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2776.4500000000003</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2767.29</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2856.23</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2839.52</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2804.69</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2724.01</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2836.23</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2685.94</v>
      </c>
      <c r="ER1745" s="64"/>
      <c r="ES1745" s="64"/>
      <c r="ET1745" s="64"/>
      <c r="EU1745" s="64"/>
      <c r="EV1745" s="65"/>
    </row>
    <row r="1746" spans="1:152" s="29" customFormat="1" ht="15.75" customHeight="1" x14ac:dyDescent="0.2">
      <c r="A1746" s="60">
        <f>$A$127</f>
        <v>45743</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2586.59</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2564.3000000000002</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2564.48</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2564.4300000000003</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2574.9100000000003</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2574.12</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2592.5300000000002</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2745.48</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2562.5100000000002</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2621.9900000000002</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2639.9500000000003</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2646.4700000000003</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2699.96</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2718.7000000000003</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2758.2000000000003</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2765.54</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2762.81</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2751.87</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2840.13</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2818.9</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2781.9900000000002</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2693.63</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2824.78</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2674.8900000000003</v>
      </c>
      <c r="ER1746" s="64"/>
      <c r="ES1746" s="64"/>
      <c r="ET1746" s="64"/>
      <c r="EU1746" s="64"/>
      <c r="EV1746" s="65"/>
    </row>
    <row r="1747" spans="1:152" s="29" customFormat="1" ht="15.75" customHeight="1" x14ac:dyDescent="0.2">
      <c r="A1747" s="60">
        <f>$A$128</f>
        <v>45744</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2576.15</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2564.2000000000003</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2564.37</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2564.3900000000003</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2564.34</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2564.21</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2571.36</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2712.6400000000003</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2563.27</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2594.35</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2612.8900000000003</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2618.1</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2669.23</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2685.4500000000003</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2720.53</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2727.27</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2727.2200000000003</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2721.6600000000003</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2797.87</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2773.04</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2741.26</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2654.4100000000003</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2760.6400000000003</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2635.12</v>
      </c>
      <c r="ER1747" s="64"/>
      <c r="ES1747" s="64"/>
      <c r="ET1747" s="64"/>
      <c r="EU1747" s="64"/>
      <c r="EV1747" s="65"/>
    </row>
    <row r="1748" spans="1:152" s="29" customFormat="1" ht="15.75" customHeight="1" x14ac:dyDescent="0.2">
      <c r="A1748" s="60">
        <f>$A$129</f>
        <v>45745</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2582.25</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2564.4100000000003</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2564.5</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2564.48</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2571.5500000000002</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2569.8000000000002</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2563.81</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2585.52</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2563.6800000000003</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2567.36</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2603.27</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2607.83</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2597.87</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2593.27</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2564.09</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2564.1600000000003</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2564.21</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2563.69</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2561.06</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2560.8000000000002</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2628.44</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2560.88</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2690.07</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2612</v>
      </c>
      <c r="ER1748" s="64"/>
      <c r="ES1748" s="64"/>
      <c r="ET1748" s="64"/>
      <c r="EU1748" s="64"/>
      <c r="EV1748" s="65"/>
    </row>
    <row r="1749" spans="1:152" s="29" customFormat="1" ht="15.75" customHeight="1" x14ac:dyDescent="0.2">
      <c r="A1749" s="60">
        <f>$A$130</f>
        <v>45746</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2583.36</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2563.84</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2563.94</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2564.0700000000002</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2568.56</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2563.85</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2562.81</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2562.77</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2563.23</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2563.54</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2563.59</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2563.65</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2563.69</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2563.9</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2563.85</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2564.0500000000002</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2564.0500000000002</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2564.11</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2561.67</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2560.21</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2562.6</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2584.69</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2738.98</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2619.35</v>
      </c>
      <c r="ER1749" s="64"/>
      <c r="ES1749" s="64"/>
      <c r="ET1749" s="64"/>
      <c r="EU1749" s="64"/>
      <c r="EV1749" s="65"/>
    </row>
    <row r="1750" spans="1:152" s="29" customFormat="1" ht="15.75" customHeight="1" x14ac:dyDescent="0.2">
      <c r="A1750" s="60">
        <f>$A$131</f>
        <v>45747</v>
      </c>
      <c r="B1750" s="61"/>
      <c r="C1750" s="61"/>
      <c r="D1750" s="61"/>
      <c r="E1750" s="61"/>
      <c r="F1750" s="61"/>
      <c r="G1750" s="61"/>
      <c r="H1750" s="62"/>
      <c r="I1750" s="63">
        <f>IF($A1750="-","-",ROUND(VLOOKUP($A1750+ROUND(LEFT(I$1719,1)/24,5),'[1]ОАО "АТС"'!$A$57:$F$800,3,FALSE)+HLOOKUP($DL$1717,'[1]Сбытовая надбавка'!$F$5:$H$6,2,FALSE),2)+'[1]Иные услуги'!$C$6+HLOOKUP($DR$1716,'[1]Услуги по передаче'!$G$5:$J$7,3,FALSE))</f>
        <v>2598.88</v>
      </c>
      <c r="J1750" s="64"/>
      <c r="K1750" s="64"/>
      <c r="L1750" s="64"/>
      <c r="M1750" s="64"/>
      <c r="N1750" s="65"/>
      <c r="O1750" s="63">
        <f>IF($A1750="-","-",ROUND(VLOOKUP($A1750+ROUND(LEFT(O$1719,1)/24,5),'[1]ОАО "АТС"'!$A$57:$F$800,3,FALSE)+HLOOKUP($DL$1717,'[1]Сбытовая надбавка'!$F$5:$H$6,2,FALSE),2)+'[1]Иные услуги'!$C$6+HLOOKUP($DR$1716,'[1]Услуги по передаче'!$G$5:$J$7,3,FALSE))</f>
        <v>2564.0500000000002</v>
      </c>
      <c r="P1750" s="64"/>
      <c r="Q1750" s="64"/>
      <c r="R1750" s="64"/>
      <c r="S1750" s="64"/>
      <c r="T1750" s="65"/>
      <c r="U1750" s="63">
        <f>IF($A1750="-","-",ROUND(VLOOKUP($A1750+ROUND(LEFT(U$1719,1)/24,5),'[1]ОАО "АТС"'!$A$57:$F$800,3,FALSE)+HLOOKUP($DL$1717,'[1]Сбытовая надбавка'!$F$5:$H$6,2,FALSE),2)+'[1]Иные услуги'!$C$6+HLOOKUP($DR$1716,'[1]Услуги по передаче'!$G$5:$J$7,3,FALSE))</f>
        <v>2564.29</v>
      </c>
      <c r="V1750" s="64"/>
      <c r="W1750" s="64"/>
      <c r="X1750" s="64"/>
      <c r="Y1750" s="64"/>
      <c r="Z1750" s="65"/>
      <c r="AA1750" s="63">
        <f>IF($A1750="-","-",ROUND(VLOOKUP($A1750+ROUND(LEFT(AA$1719,1)/24,5),'[1]ОАО "АТС"'!$A$57:$F$800,3,FALSE)+HLOOKUP($DL$1717,'[1]Сбытовая надбавка'!$F$5:$H$6,2,FALSE),2)+'[1]Иные услуги'!$C$6+HLOOKUP($DR$1716,'[1]Услуги по передаче'!$G$5:$J$7,3,FALSE))</f>
        <v>2564.33</v>
      </c>
      <c r="AB1750" s="64"/>
      <c r="AC1750" s="64"/>
      <c r="AD1750" s="64"/>
      <c r="AE1750" s="64"/>
      <c r="AF1750" s="65"/>
      <c r="AG1750" s="63">
        <f>IF($A1750="-","-",ROUND(VLOOKUP($A1750+ROUND(LEFT(AG$1719,1)/24,5),'[1]ОАО "АТС"'!$A$57:$F$800,3,FALSE)+HLOOKUP($DL$1717,'[1]Сбытовая надбавка'!$F$5:$H$6,2,FALSE),2)+'[1]Иные услуги'!$C$6+HLOOKUP($DR$1716,'[1]Услуги по передаче'!$G$5:$J$7,3,FALSE))</f>
        <v>2570.1</v>
      </c>
      <c r="AH1750" s="64"/>
      <c r="AI1750" s="64"/>
      <c r="AJ1750" s="64"/>
      <c r="AK1750" s="64"/>
      <c r="AL1750" s="65"/>
      <c r="AM1750" s="63">
        <f>IF($A1750="-","-",ROUND(VLOOKUP($A1750+ROUND(LEFT(AM$1719,1)/24,5),'[1]ОАО "АТС"'!$A$57:$F$800,3,FALSE)+HLOOKUP($DL$1717,'[1]Сбытовая надбавка'!$F$5:$H$6,2,FALSE),2)+'[1]Иные услуги'!$C$6+HLOOKUP($DR$1716,'[1]Услуги по передаче'!$G$5:$J$7,3,FALSE))</f>
        <v>2566.34</v>
      </c>
      <c r="AN1750" s="64"/>
      <c r="AO1750" s="64"/>
      <c r="AP1750" s="64"/>
      <c r="AQ1750" s="64"/>
      <c r="AR1750" s="65"/>
      <c r="AS1750" s="63">
        <f>IF($A1750="-","-",ROUND(VLOOKUP($A1750+ROUND(LEFT(AS$1719,1)/24,5),'[1]ОАО "АТС"'!$A$57:$F$800,3,FALSE)+HLOOKUP($DL$1717,'[1]Сбытовая надбавка'!$F$5:$H$6,2,FALSE),2)+'[1]Иные услуги'!$C$6+HLOOKUP($DR$1716,'[1]Услуги по передаче'!$G$5:$J$7,3,FALSE))</f>
        <v>2563.2200000000003</v>
      </c>
      <c r="AT1750" s="64"/>
      <c r="AU1750" s="64"/>
      <c r="AV1750" s="64"/>
      <c r="AW1750" s="64"/>
      <c r="AX1750" s="65"/>
      <c r="AY1750" s="63">
        <f>IF($A1750="-","-",ROUND(VLOOKUP($A1750+ROUND(LEFT(AY$1719,1)/24,5),'[1]ОАО "АТС"'!$A$57:$F$800,3,FALSE)+HLOOKUP($DL$1717,'[1]Сбытовая надбавка'!$F$5:$H$6,2,FALSE),2)+'[1]Иные услуги'!$C$6+HLOOKUP($DR$1716,'[1]Услуги по передаче'!$G$5:$J$7,3,FALSE))</f>
        <v>2607.7400000000002</v>
      </c>
      <c r="AZ1750" s="64"/>
      <c r="BA1750" s="64"/>
      <c r="BB1750" s="64"/>
      <c r="BC1750" s="64"/>
      <c r="BD1750" s="65"/>
      <c r="BE1750" s="63">
        <f>IF($A1750="-","-",ROUND(VLOOKUP($A1750+ROUND(LEFT(BE$1719,1)/24,5),'[1]ОАО "АТС"'!$A$57:$F$800,3,FALSE)+HLOOKUP($DL$1717,'[1]Сбытовая надбавка'!$F$5:$H$6,2,FALSE),2)+'[1]Иные услуги'!$C$6+HLOOKUP($DR$1716,'[1]Услуги по передаче'!$G$5:$J$7,3,FALSE))</f>
        <v>2563.2200000000003</v>
      </c>
      <c r="BF1750" s="64"/>
      <c r="BG1750" s="64"/>
      <c r="BH1750" s="64"/>
      <c r="BI1750" s="64"/>
      <c r="BJ1750" s="65"/>
      <c r="BK1750" s="63">
        <f>IF($A1750="-","-",ROUND(VLOOKUP($A1750+ROUND(LEFT(BK$1719,1)/24,5),'[1]ОАО "АТС"'!$A$57:$F$800,3,FALSE)+HLOOKUP($DL$1717,'[1]Сбытовая надбавка'!$F$5:$H$6,2,FALSE),2)+'[1]Иные услуги'!$C$6+HLOOKUP($DR$1716,'[1]Услуги по передаче'!$G$5:$J$7,3,FALSE))</f>
        <v>2567.75</v>
      </c>
      <c r="BL1750" s="64"/>
      <c r="BM1750" s="64"/>
      <c r="BN1750" s="64"/>
      <c r="BO1750" s="64"/>
      <c r="BP1750" s="65"/>
      <c r="BQ1750" s="63">
        <f>IF($A1750="-","-",ROUND(VLOOKUP($A1750+ROUND(LEFT(BQ$1719,2)/24,5),'[1]ОАО "АТС"'!$A$57:$F$800,3,FALSE)+HLOOKUP($DL$1717,'[1]Сбытовая надбавка'!$F$5:$H$6,2,FALSE),2)+'[1]Иные услуги'!$C$6+HLOOKUP($DR$1716,'[1]Услуги по передаче'!$G$5:$J$7,3,FALSE))</f>
        <v>2615.44</v>
      </c>
      <c r="BR1750" s="64"/>
      <c r="BS1750" s="64"/>
      <c r="BT1750" s="64"/>
      <c r="BU1750" s="64"/>
      <c r="BV1750" s="65"/>
      <c r="BW1750" s="63">
        <f>IF($A1750="-","-",ROUND(VLOOKUP($A1750+ROUND(LEFT(BW$1719,2)/24,5),'[1]ОАО "АТС"'!$A$57:$F$800,3,FALSE)+HLOOKUP($DL$1717,'[1]Сбытовая надбавка'!$F$5:$H$6,2,FALSE),2)+'[1]Иные услуги'!$C$6+HLOOKUP($DR$1716,'[1]Услуги по передаче'!$G$5:$J$7,3,FALSE))</f>
        <v>2621.19</v>
      </c>
      <c r="BX1750" s="64"/>
      <c r="BY1750" s="64"/>
      <c r="BZ1750" s="64"/>
      <c r="CA1750" s="64"/>
      <c r="CB1750" s="65"/>
      <c r="CC1750" s="63">
        <f>IF($A1750="-","-",ROUND(VLOOKUP($A1750+ROUND(LEFT(CC$1719,2)/24,5),'[1]ОАО "АТС"'!$A$57:$F$800,3,FALSE)+HLOOKUP($DL$1717,'[1]Сбытовая надбавка'!$F$5:$H$6,2,FALSE),2)+'[1]Иные услуги'!$C$6+HLOOKUP($DR$1716,'[1]Услуги по передаче'!$G$5:$J$7,3,FALSE))</f>
        <v>2608.4</v>
      </c>
      <c r="CD1750" s="64"/>
      <c r="CE1750" s="64"/>
      <c r="CF1750" s="64"/>
      <c r="CG1750" s="64"/>
      <c r="CH1750" s="65"/>
      <c r="CI1750" s="63">
        <f>IF($A1750="-","-",ROUND(VLOOKUP($A1750+ROUND(LEFT(CI$1719,2)/24,5),'[1]ОАО "АТС"'!$A$57:$F$800,3,FALSE)+HLOOKUP($DL$1717,'[1]Сбытовая надбавка'!$F$5:$H$6,2,FALSE),2)+'[1]Иные услуги'!$C$6+HLOOKUP($DR$1716,'[1]Услуги по передаче'!$G$5:$J$7,3,FALSE))</f>
        <v>2601.69</v>
      </c>
      <c r="CJ1750" s="64"/>
      <c r="CK1750" s="64"/>
      <c r="CL1750" s="64"/>
      <c r="CM1750" s="64"/>
      <c r="CN1750" s="65"/>
      <c r="CO1750" s="63">
        <f>IF($A1750="-","-",ROUND(VLOOKUP($A1750+ROUND(LEFT(CO$1719,2)/24,5),'[1]ОАО "АТС"'!$A$57:$F$800,3,FALSE)+HLOOKUP($DL$1717,'[1]Сбытовая надбавка'!$F$5:$H$6,2,FALSE),2)+'[1]Иные услуги'!$C$6+HLOOKUP($DR$1716,'[1]Услуги по передаче'!$G$5:$J$7,3,FALSE))</f>
        <v>2562.69</v>
      </c>
      <c r="CP1750" s="64"/>
      <c r="CQ1750" s="64"/>
      <c r="CR1750" s="64"/>
      <c r="CS1750" s="64"/>
      <c r="CT1750" s="65"/>
      <c r="CU1750" s="63">
        <f>IF($A1750="-","-",ROUND(VLOOKUP($A1750+ROUND(LEFT(CU$1719,2)/24,5),'[1]ОАО "АТС"'!$A$57:$F$800,3,FALSE)+HLOOKUP($DL$1717,'[1]Сбытовая надбавка'!$F$5:$H$6,2,FALSE),2)+'[1]Иные услуги'!$C$6+HLOOKUP($DR$1716,'[1]Услуги по передаче'!$G$5:$J$7,3,FALSE))</f>
        <v>2562.5100000000002</v>
      </c>
      <c r="CV1750" s="64"/>
      <c r="CW1750" s="64"/>
      <c r="CX1750" s="64"/>
      <c r="CY1750" s="64"/>
      <c r="CZ1750" s="65"/>
      <c r="DA1750" s="63">
        <f>IF($A1750="-","-",ROUND(VLOOKUP($A1750+ROUND(LEFT(DA$1719,2)/24,5),'[1]ОАО "АТС"'!$A$57:$F$800,3,FALSE)+HLOOKUP($DL$1717,'[1]Сбытовая надбавка'!$F$5:$H$6,2,FALSE),2)+'[1]Иные услуги'!$C$6+HLOOKUP($DR$1716,'[1]Услуги по передаче'!$G$5:$J$7,3,FALSE))</f>
        <v>2562.94</v>
      </c>
      <c r="DB1750" s="64"/>
      <c r="DC1750" s="64"/>
      <c r="DD1750" s="64"/>
      <c r="DE1750" s="64"/>
      <c r="DF1750" s="65"/>
      <c r="DG1750" s="63">
        <f>IF($A1750="-","-",ROUND(VLOOKUP($A1750+ROUND(LEFT(DG$1719,2)/24,5),'[1]ОАО "АТС"'!$A$57:$F$800,3,FALSE)+HLOOKUP($DL$1717,'[1]Сбытовая надбавка'!$F$5:$H$6,2,FALSE),2)+'[1]Иные услуги'!$C$6+HLOOKUP($DR$1716,'[1]Услуги по передаче'!$G$5:$J$7,3,FALSE))</f>
        <v>2563.54</v>
      </c>
      <c r="DH1750" s="64"/>
      <c r="DI1750" s="64"/>
      <c r="DJ1750" s="64"/>
      <c r="DK1750" s="64"/>
      <c r="DL1750" s="65"/>
      <c r="DM1750" s="63">
        <f>IF($A1750="-","-",ROUND(VLOOKUP($A1750+ROUND(LEFT(DM$1719,2)/24,5),'[1]ОАО "АТС"'!$A$57:$F$800,3,FALSE)+HLOOKUP($DL$1717,'[1]Сбытовая надбавка'!$F$5:$H$6,2,FALSE),2)+'[1]Иные услуги'!$C$6+HLOOKUP($DR$1716,'[1]Услуги по передаче'!$G$5:$J$7,3,FALSE))</f>
        <v>2561.2600000000002</v>
      </c>
      <c r="DN1750" s="64"/>
      <c r="DO1750" s="64"/>
      <c r="DP1750" s="64"/>
      <c r="DQ1750" s="64"/>
      <c r="DR1750" s="65"/>
      <c r="DS1750" s="63">
        <f>IF($A1750="-","-",ROUND(VLOOKUP($A1750+ROUND(LEFT(DS$1719,2)/24,5),'[1]ОАО "АТС"'!$A$57:$F$800,3,FALSE)+HLOOKUP($DL$1717,'[1]Сбытовая надбавка'!$F$5:$H$6,2,FALSE),2)+'[1]Иные услуги'!$C$6+HLOOKUP($DR$1716,'[1]Услуги по передаче'!$G$5:$J$7,3,FALSE))</f>
        <v>2560.6600000000003</v>
      </c>
      <c r="DT1750" s="64"/>
      <c r="DU1750" s="64"/>
      <c r="DV1750" s="64"/>
      <c r="DW1750" s="64"/>
      <c r="DX1750" s="65"/>
      <c r="DY1750" s="63">
        <f>IF($A1750="-","-",ROUND(VLOOKUP($A1750+ROUND(LEFT(DY$1719,2)/24,5),'[1]ОАО "АТС"'!$A$57:$F$800,3,FALSE)+HLOOKUP($DL$1717,'[1]Сбытовая надбавка'!$F$5:$H$6,2,FALSE),2)+'[1]Иные услуги'!$C$6+HLOOKUP($DR$1716,'[1]Услуги по передаче'!$G$5:$J$7,3,FALSE))</f>
        <v>2641.51</v>
      </c>
      <c r="DZ1750" s="64"/>
      <c r="EA1750" s="64"/>
      <c r="EB1750" s="64"/>
      <c r="EC1750" s="64"/>
      <c r="ED1750" s="65"/>
      <c r="EE1750" s="63">
        <f>IF($A1750="-","-",ROUND(VLOOKUP($A1750+ROUND(LEFT(EE$1719,2)/24,5),'[1]ОАО "АТС"'!$A$57:$F$800,3,FALSE)+HLOOKUP($DL$1717,'[1]Сбытовая надбавка'!$F$5:$H$6,2,FALSE),2)+'[1]Иные услуги'!$C$6+HLOOKUP($DR$1716,'[1]Услуги по передаче'!$G$5:$J$7,3,FALSE))</f>
        <v>2561.73</v>
      </c>
      <c r="EF1750" s="64"/>
      <c r="EG1750" s="64"/>
      <c r="EH1750" s="64"/>
      <c r="EI1750" s="64"/>
      <c r="EJ1750" s="65"/>
      <c r="EK1750" s="63">
        <f>IF($A1750="-","-",ROUND(VLOOKUP($A1750+ROUND(LEFT(EK$1719,2)/24,5),'[1]ОАО "АТС"'!$A$57:$F$800,3,FALSE)+HLOOKUP($DL$1717,'[1]Сбытовая надбавка'!$F$5:$H$6,2,FALSE),2)+'[1]Иные услуги'!$C$6+HLOOKUP($DR$1716,'[1]Услуги по передаче'!$G$5:$J$7,3,FALSE))</f>
        <v>2753.7000000000003</v>
      </c>
      <c r="EL1750" s="64"/>
      <c r="EM1750" s="64"/>
      <c r="EN1750" s="64"/>
      <c r="EO1750" s="64"/>
      <c r="EP1750" s="65"/>
      <c r="EQ1750" s="63">
        <f>IF($A1750="-","-",ROUND(VLOOKUP($A1750+ROUND(LEFT(EQ$1719,2)/24,5),'[1]ОАО "АТС"'!$A$57:$F$800,3,FALSE)+HLOOKUP($DL$1717,'[1]Сбытовая надбавка'!$F$5:$H$6,2,FALSE),2)+'[1]Иные услуги'!$C$6+HLOOKUP($DR$1716,'[1]Услуги по передаче'!$G$5:$J$7,3,FALSE))</f>
        <v>2608.6400000000003</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45717</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2321.8200000000002</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2229.77</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2191.17</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2180.52</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2184.6999999999998</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2225.36</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2384.54</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2431.34</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2218.33</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2328.15</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2413.6</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2428.89</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2385.9299999999998</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2389.19</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2380.09</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2385.09</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2383.06</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2397.4</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2612.85</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2618.6</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2499.14</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2472.71</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2418.62</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2365.7199999999998</v>
      </c>
      <c r="ER1756" s="64"/>
      <c r="ES1756" s="64"/>
      <c r="ET1756" s="64"/>
      <c r="EU1756" s="64"/>
      <c r="EV1756" s="65"/>
    </row>
    <row r="1757" spans="1:152" s="29" customFormat="1" ht="15.75" customHeight="1" x14ac:dyDescent="0.2">
      <c r="A1757" s="60">
        <f>$A$102</f>
        <v>45718</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2278.62</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2195.83</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2150.17</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2142.16</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2165.0100000000002</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2200.19</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2331.35</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2400.61</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2159.1</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2258.58</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2339.59</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2351.2800000000002</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2369.31</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2360.33</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2358.35</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2327.1999999999998</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2336.1799999999998</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2369.87</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2518.9499999999998</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2550.8000000000002</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2528.1799999999998</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2486.98</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2504.1</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2405.83</v>
      </c>
      <c r="ER1757" s="64"/>
      <c r="ES1757" s="64"/>
      <c r="ET1757" s="64"/>
      <c r="EU1757" s="64"/>
      <c r="EV1757" s="65"/>
    </row>
    <row r="1758" spans="1:152" s="29" customFormat="1" ht="15.75" customHeight="1" x14ac:dyDescent="0.2">
      <c r="A1758" s="60">
        <f>$A$103</f>
        <v>45719</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2287.81</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2213.37</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2169.7199999999998</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2162.5100000000002</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2180.5100000000002</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2259.9499999999998</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2435.4</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2648.63</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2405.1</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2599.98</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2721.3900000000003</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2718.52</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2714.08</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2703.8</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2579.84</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2560.81</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2534.62</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2511.86</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2689.32</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2721.1400000000003</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2597.34</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2566.7000000000003</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2485.38</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2381.0100000000002</v>
      </c>
      <c r="ER1758" s="64"/>
      <c r="ES1758" s="64"/>
      <c r="ET1758" s="64"/>
      <c r="EU1758" s="64"/>
      <c r="EV1758" s="65"/>
    </row>
    <row r="1759" spans="1:152" s="29" customFormat="1" ht="15.75" customHeight="1" x14ac:dyDescent="0.2">
      <c r="A1759" s="60">
        <f>$A$104</f>
        <v>45720</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2218.06</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2156.94</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2121</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2118.04</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2141.5700000000002</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2191.91</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2345.46</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2491.0700000000002</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2284.56</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2394.54</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2445.3000000000002</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2440.5700000000002</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2447.4499999999998</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2449.09</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2453.3000000000002</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2435.5100000000002</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2417.34</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2421.7399999999998</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2510.39</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2504.3000000000002</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2486.69</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2415.06</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2407.98</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2240.87</v>
      </c>
      <c r="ER1759" s="64"/>
      <c r="ES1759" s="64"/>
      <c r="ET1759" s="64"/>
      <c r="EU1759" s="64"/>
      <c r="EV1759" s="65"/>
    </row>
    <row r="1760" spans="1:152" s="29" customFormat="1" ht="15.75" customHeight="1" x14ac:dyDescent="0.2">
      <c r="A1760" s="60">
        <f>$A$105</f>
        <v>45721</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2105.02</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2081.1799999999998</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2073.5300000000002</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2079.83</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2082.5500000000002</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2123.35</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2294.04</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2464.9299999999998</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2272.71</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2396.6</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2447.16</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2469.5100000000002</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2443.19</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2440.64</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2447.87</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2431.4699999999998</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2417.64</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2428.8200000000002</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2519.86</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2520.2600000000002</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2505.73</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2398.15</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2404.25</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2253.29</v>
      </c>
      <c r="ER1760" s="64"/>
      <c r="ES1760" s="64"/>
      <c r="ET1760" s="64"/>
      <c r="EU1760" s="64"/>
      <c r="EV1760" s="65"/>
    </row>
    <row r="1761" spans="1:152" s="29" customFormat="1" ht="15.75" customHeight="1" x14ac:dyDescent="0.2">
      <c r="A1761" s="60">
        <f>$A$106</f>
        <v>45722</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2223.69</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2187.3000000000002</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2160.4699999999998</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2154.8000000000002</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2163.42</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2211.8200000000002</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2414.62</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2617.7000000000003</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2288.9699999999998</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2645.58</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2773.06</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2803.51</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2797.9100000000003</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2790.87</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2773.17</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2732.4900000000002</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2692.4</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2426.98</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2531.96</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2574.5700000000002</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2792.96</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2666.23</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2541.66</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2379.2399999999998</v>
      </c>
      <c r="ER1761" s="64"/>
      <c r="ES1761" s="64"/>
      <c r="ET1761" s="64"/>
      <c r="EU1761" s="64"/>
      <c r="EV1761" s="65"/>
    </row>
    <row r="1762" spans="1:152" s="29" customFormat="1" ht="15.75" customHeight="1" x14ac:dyDescent="0.2">
      <c r="A1762" s="60">
        <f>$A$107</f>
        <v>45723</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2256.4299999999998</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2187.23</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2160.0300000000002</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2154.25</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2172.91</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2245.52</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2466.14</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2557.9</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2261.17</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2604.56</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2745.7200000000003</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2777.3</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2762.85</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2794.9</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2785.3</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2746.31</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2705.9300000000003</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2520.69</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2604.46</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2946.4700000000003</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2800.2000000000003</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2672.38</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2572.9900000000002</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2388.02</v>
      </c>
      <c r="ER1762" s="64"/>
      <c r="ES1762" s="64"/>
      <c r="ET1762" s="64"/>
      <c r="EU1762" s="64"/>
      <c r="EV1762" s="65"/>
    </row>
    <row r="1763" spans="1:152" s="29" customFormat="1" ht="15.75" customHeight="1" x14ac:dyDescent="0.2">
      <c r="A1763" s="60">
        <f>$A$108</f>
        <v>45724</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2288.7800000000002</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2237.6999999999998</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2208.23</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2198.83</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2207.1</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2242.87</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2459.92</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2736.61</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2187.14</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2454.06</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2617.58</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2648.77</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2653.85</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2670.73</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2618.15</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2603.96</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2607.2600000000002</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2693.9300000000003</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2975.6400000000003</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2886.42</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2725.27</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2623.81</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2563.48</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2419.46</v>
      </c>
      <c r="ER1763" s="64"/>
      <c r="ES1763" s="64"/>
      <c r="ET1763" s="64"/>
      <c r="EU1763" s="64"/>
      <c r="EV1763" s="65"/>
    </row>
    <row r="1764" spans="1:152" s="29" customFormat="1" ht="15.75" customHeight="1" x14ac:dyDescent="0.2">
      <c r="A1764" s="60">
        <f>$A$109</f>
        <v>45725</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2351.56</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2299.48</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2140.44</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2117.9299999999998</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2121.88</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2179.33</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2257.85</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2273.62</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2058.83</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2287.35</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2428.54</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2477.52</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2480.73</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2482.0500000000002</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2475.81</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2463.67</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2619.86</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2770.42</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2410.69</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2840.4</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2730.6400000000003</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2580.2200000000003</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2690.6800000000003</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2509.86</v>
      </c>
      <c r="ER1764" s="64"/>
      <c r="ES1764" s="64"/>
      <c r="ET1764" s="64"/>
      <c r="EU1764" s="64"/>
      <c r="EV1764" s="65"/>
    </row>
    <row r="1765" spans="1:152" s="29" customFormat="1" ht="15.75" customHeight="1" x14ac:dyDescent="0.2">
      <c r="A1765" s="60">
        <f>$A$110</f>
        <v>45726</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2282.75</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2237.15</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2168.29</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2160.5700000000002</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2172.8000000000002</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2240</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2468.5300000000002</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2873.09</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2267.52</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2431.94</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2463.46</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2781.53</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2471.69</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2493.3000000000002</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2815.09</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2511.33</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2744.4700000000003</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2814.85</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2578.86</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2640.6600000000003</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2845.52</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2680.61</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2697.42</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2478.61</v>
      </c>
      <c r="ER1765" s="64"/>
      <c r="ES1765" s="64"/>
      <c r="ET1765" s="64"/>
      <c r="EU1765" s="64"/>
      <c r="EV1765" s="65"/>
    </row>
    <row r="1766" spans="1:152" s="29" customFormat="1" ht="15.75" customHeight="1" x14ac:dyDescent="0.2">
      <c r="A1766" s="60">
        <f>$A$111</f>
        <v>45727</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2181.7399999999998</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2098.89</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2133.06</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2126.31</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2140.96</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2196.5300000000002</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2400.0500000000002</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2531.73</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2206.77</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2578.8200000000002</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2385.39</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2409.84</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2420.0500000000002</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2427.14</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2772.2000000000003</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2748.9100000000003</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2704.58</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2775.1800000000003</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2495.89</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2504.14</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2515.1799999999998</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2647.98</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2683.08</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2458.12</v>
      </c>
      <c r="ER1766" s="64"/>
      <c r="ES1766" s="64"/>
      <c r="ET1766" s="64"/>
      <c r="EU1766" s="64"/>
      <c r="EV1766" s="65"/>
    </row>
    <row r="1767" spans="1:152" s="29" customFormat="1" ht="15.75" customHeight="1" x14ac:dyDescent="0.2">
      <c r="A1767" s="60">
        <f>$A$112</f>
        <v>45728</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2122.81</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2095.61</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2088.29</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2083.58</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2104.69</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2125.73</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2219.37</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2331.63</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2149.6</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2237.5300000000002</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2250</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2250.6</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2222.34</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2213.08</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2190.9499999999998</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2180.04</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2162.9899999999998</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2161.54</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2248.56</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2279.08</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2247.77</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2163.59</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2307.54</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2173.9299999999998</v>
      </c>
      <c r="ER1767" s="64"/>
      <c r="ES1767" s="64"/>
      <c r="ET1767" s="64"/>
      <c r="EU1767" s="64"/>
      <c r="EV1767" s="65"/>
    </row>
    <row r="1768" spans="1:152" s="29" customFormat="1" ht="15.75" customHeight="1" x14ac:dyDescent="0.2">
      <c r="A1768" s="60">
        <f>$A$113</f>
        <v>45729</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2103.4</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2081.7600000000002</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2075.66</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2071.77</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2096.1799999999998</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2114.86</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2199.58</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2301.02</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2135.4899999999998</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2235.09</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2283.98</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2278.69</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2257.79</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2244.0700000000002</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2242.71</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2240.2199999999998</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2229.13</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2218.71</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2316.23</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2316</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2283.0300000000002</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2201.29</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2308.94</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2166.38</v>
      </c>
      <c r="ER1768" s="64"/>
      <c r="ES1768" s="64"/>
      <c r="ET1768" s="64"/>
      <c r="EU1768" s="64"/>
      <c r="EV1768" s="65"/>
    </row>
    <row r="1769" spans="1:152" s="29" customFormat="1" ht="15.75" customHeight="1" x14ac:dyDescent="0.2">
      <c r="A1769" s="60">
        <f>$A$114</f>
        <v>45730</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2104.6999999999998</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2086.2600000000002</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2080.0300000000002</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2080.0500000000002</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2102.5700000000002</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2112.42</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2185.04</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2311.2600000000002</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2135.34</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2232.0100000000002</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2242.4</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2242.8000000000002</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2204.58</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2194.62</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2187.92</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2179.09</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2162.12</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2161.94</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2273.58</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2304.9299999999998</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2269.61</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2200.67</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2328.27</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2204.17</v>
      </c>
      <c r="ER1769" s="64"/>
      <c r="ES1769" s="64"/>
      <c r="ET1769" s="64"/>
      <c r="EU1769" s="64"/>
      <c r="EV1769" s="65"/>
    </row>
    <row r="1770" spans="1:152" s="29" customFormat="1" ht="15.75" customHeight="1" x14ac:dyDescent="0.2">
      <c r="A1770" s="60">
        <f>$A$115</f>
        <v>45731</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2143.42</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2098.35</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2067.06</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2061.79</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2119.19</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2116.69</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2085.75</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2159.79</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2059.9499999999998</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2060.3200000000002</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2078.16</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2087.71</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2074.33</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2060.65</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2061.21</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2062.08</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2061.91</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2061.96</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2094.42</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2139.14</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2080.73</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2057.25</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2289.4899999999998</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2176.38</v>
      </c>
      <c r="ER1770" s="64"/>
      <c r="ES1770" s="64"/>
      <c r="ET1770" s="64"/>
      <c r="EU1770" s="64"/>
      <c r="EV1770" s="65"/>
    </row>
    <row r="1771" spans="1:152" s="29" customFormat="1" ht="15.75" customHeight="1" x14ac:dyDescent="0.2">
      <c r="A1771" s="60">
        <f>$A$116</f>
        <v>45732</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2077.2600000000002</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2062.4499999999998</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2062.59</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2062.62</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2066.0300000000002</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2065.14</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2061.63</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2061.3000000000002</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2061.54</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2061.39</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2061.4899999999998</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2061.37</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2061.5500000000002</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2061.58</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2062.0500000000002</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2062.48</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2062.5300000000002</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2062.5300000000002</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2080.2600000000002</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2103.7399999999998</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2084.94</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2058.66</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2169.62</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2102.5</v>
      </c>
      <c r="ER1771" s="64"/>
      <c r="ES1771" s="64"/>
      <c r="ET1771" s="64"/>
      <c r="EU1771" s="64"/>
      <c r="EV1771" s="65"/>
    </row>
    <row r="1772" spans="1:152" s="29" customFormat="1" ht="15.75" customHeight="1" x14ac:dyDescent="0.2">
      <c r="A1772" s="60">
        <f>$A$117</f>
        <v>45733</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2086.38</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2070.2399999999998</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2064.39</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2062.6</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2075.34</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2085.3000000000002</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2107.08</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2247.06</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2061.35</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2129.44</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2155.65</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2141.8200000000002</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2102.87</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2095.42</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2077.77</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2069.4699999999998</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2072.48</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2079.6999999999998</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2170.46</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2204.9</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2151.7399999999998</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2058.65</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2245.38</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2164.4</v>
      </c>
      <c r="ER1772" s="64"/>
      <c r="ES1772" s="64"/>
      <c r="ET1772" s="64"/>
      <c r="EU1772" s="64"/>
      <c r="EV1772" s="65"/>
    </row>
    <row r="1773" spans="1:152" s="29" customFormat="1" ht="15.75" customHeight="1" x14ac:dyDescent="0.2">
      <c r="A1773" s="60">
        <f>$A$118</f>
        <v>45734</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2143.84</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2094.23</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2086.09</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2077.59</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2105.69</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2118.04</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2165.65</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2267.5700000000002</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2066.9299999999998</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2145.5100000000002</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2171.1799999999998</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2161.8000000000002</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2124.85</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2119.5500000000002</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2103.31</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2087.2199999999998</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2091.5300000000002</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2095.88</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2173.87</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2218.09</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2171.08</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2087.9</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2162.48</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2084.4299999999998</v>
      </c>
      <c r="ER1773" s="64"/>
      <c r="ES1773" s="64"/>
      <c r="ET1773" s="64"/>
      <c r="EU1773" s="64"/>
      <c r="EV1773" s="65"/>
    </row>
    <row r="1774" spans="1:152" s="29" customFormat="1" ht="15.75" customHeight="1" x14ac:dyDescent="0.2">
      <c r="A1774" s="60">
        <f>$A$119</f>
        <v>45735</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2071.31</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2068.86</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2067.0700000000002</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2066.08</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2068.2600000000002</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2138.9699999999998</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2195</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2280.34</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2112.75</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2203.4699999999998</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2242.94</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2238.0700000000002</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2220.3200000000002</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2206.0700000000002</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2203.6</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2202.4</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2193.9699999999998</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2189.2800000000002</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2273.25</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2271.83</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2238.38</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2161.0500000000002</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2242.33</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2181.11</v>
      </c>
      <c r="ER1774" s="64"/>
      <c r="ES1774" s="64"/>
      <c r="ET1774" s="64"/>
      <c r="EU1774" s="64"/>
      <c r="EV1774" s="65"/>
    </row>
    <row r="1775" spans="1:152" s="29" customFormat="1" ht="15.75" customHeight="1" x14ac:dyDescent="0.2">
      <c r="A1775" s="60">
        <f>$A$120</f>
        <v>45736</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2095.12</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2071.21</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2061.9699999999998</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2062.0100000000002</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2103.7800000000002</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2083.1</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2113.12</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2271.46</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2087.9699999999998</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2190.44</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2193.6</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2182.94</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2152.7399999999998</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2158.0500000000002</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2157.2399999999998</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2170.5700000000002</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2162.5500000000002</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2147.11</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2242.59</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2293.29</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2251.6999999999998</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2179.5500000000002</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2242.77</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2137.6799999999998</v>
      </c>
      <c r="ER1775" s="64"/>
      <c r="ES1775" s="64"/>
      <c r="ET1775" s="64"/>
      <c r="EU1775" s="64"/>
      <c r="EV1775" s="65"/>
    </row>
    <row r="1776" spans="1:152" s="29" customFormat="1" ht="15.75" customHeight="1" x14ac:dyDescent="0.2">
      <c r="A1776" s="60">
        <f>$A$121</f>
        <v>45737</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2093.04</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2068.37</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2062.67</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2062.62</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2076.3000000000002</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2077.9699999999998</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2105.89</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2248.4899999999998</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2081.1999999999998</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2176.16</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2208.5500000000002</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2188.4499999999998</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2162.91</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2168.27</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2172.81</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2181.6</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2182.5300000000002</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2219.11</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2308.2800000000002</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2286.2800000000002</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2262.87</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2167.98</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2288.65</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2159.86</v>
      </c>
      <c r="ER1776" s="64"/>
      <c r="ES1776" s="64"/>
      <c r="ET1776" s="64"/>
      <c r="EU1776" s="64"/>
      <c r="EV1776" s="65"/>
    </row>
    <row r="1777" spans="1:152" s="29" customFormat="1" ht="15.75" customHeight="1" x14ac:dyDescent="0.2">
      <c r="A1777" s="60">
        <f>$A$122</f>
        <v>45738</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2093.7399999999998</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2064.12</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2062.4299999999998</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2062.52</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2077.6</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2070.39</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2062.09</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2102.79</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2061.84</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2075.86</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2118.91</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2124.66</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2112.35</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2106.5</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2062.21</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2062.36</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2062.37</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2062.35</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2058.2600000000002</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2060.19</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2160.91</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2066.0700000000002</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2272.13</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2164.37</v>
      </c>
      <c r="ER1777" s="64"/>
      <c r="ES1777" s="64"/>
      <c r="ET1777" s="64"/>
      <c r="EU1777" s="64"/>
      <c r="EV1777" s="65"/>
    </row>
    <row r="1778" spans="1:152" s="29" customFormat="1" ht="15.75" customHeight="1" x14ac:dyDescent="0.2">
      <c r="A1778" s="60">
        <f>$A$123</f>
        <v>45739</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2090.87</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2062.44</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2062.64</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2062.5700000000002</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2069.19</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2062.4</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2061.63</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2061.13</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2061.19</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2061.44</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2061.64</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2061.59</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2061.64</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2061.73</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2062.11</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2062.12</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2062.2600000000002</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2062.3200000000002</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2057.9899999999998</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2059.5</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2059.4299999999998</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2077.54</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2244.7600000000002</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2157.29</v>
      </c>
      <c r="ER1778" s="64"/>
      <c r="ES1778" s="64"/>
      <c r="ET1778" s="64"/>
      <c r="EU1778" s="64"/>
      <c r="EV1778" s="65"/>
    </row>
    <row r="1779" spans="1:152" s="29" customFormat="1" ht="15.75" customHeight="1" x14ac:dyDescent="0.2">
      <c r="A1779" s="60">
        <f>$A$124</f>
        <v>45740</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2078.0300000000002</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2062.9</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2063.0300000000002</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2062.64</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2067.9699999999998</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2070.63</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2085.16</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2206.02</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2061.9699999999998</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2162</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2118.4699999999998</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2116.6</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2199.0700000000002</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2206.02</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2218.73</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2223.89</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2225.63</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2213.81</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2281.36</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2297.64</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2254.41</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2166.87</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2213.71</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2126.2600000000002</v>
      </c>
      <c r="ER1779" s="64"/>
      <c r="ES1779" s="64"/>
      <c r="ET1779" s="64"/>
      <c r="EU1779" s="64"/>
      <c r="EV1779" s="65"/>
    </row>
    <row r="1780" spans="1:152" s="29" customFormat="1" ht="15.75" customHeight="1" x14ac:dyDescent="0.2">
      <c r="A1780" s="60">
        <f>$A$125</f>
        <v>45741</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2065.98</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2063.06</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2063.14</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2063.13</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2062.9</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2062.79</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2067.5100000000002</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2179.86</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2061.86</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2132.92</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2095.71</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2095.09</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2189.89</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2196.5700000000002</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2206.86</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2211.98</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2208.85</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2200.6999999999998</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2282.94</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2265.38</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2217.5700000000002</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2126.79</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2206.77</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2126.7600000000002</v>
      </c>
      <c r="ER1780" s="64"/>
      <c r="ES1780" s="64"/>
      <c r="ET1780" s="64"/>
      <c r="EU1780" s="64"/>
      <c r="EV1780" s="65"/>
    </row>
    <row r="1781" spans="1:152" s="29" customFormat="1" ht="15.75" customHeight="1" x14ac:dyDescent="0.2">
      <c r="A1781" s="60">
        <f>$A$126</f>
        <v>45742</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2085.25</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2065.27</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2063.87</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2063.15</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2078</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2080.19</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2108.35</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2269.11</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2087.8200000000002</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2195.7600000000002</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2154.48</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2160.7800000000002</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2257.83</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2259.35</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2273.94</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2275.14</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2274.9</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2265.7399999999998</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2354.6799999999998</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2337.9699999999998</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2303.14</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2222.46</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2334.6799999999998</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2184.39</v>
      </c>
      <c r="ER1781" s="64"/>
      <c r="ES1781" s="64"/>
      <c r="ET1781" s="64"/>
      <c r="EU1781" s="64"/>
      <c r="EV1781" s="65"/>
    </row>
    <row r="1782" spans="1:152" s="29" customFormat="1" ht="15.75" customHeight="1" x14ac:dyDescent="0.2">
      <c r="A1782" s="60">
        <f>$A$127</f>
        <v>45743</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2085.04</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2062.75</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2062.9299999999998</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2062.88</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2073.36</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2072.5700000000002</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2090.98</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2243.9299999999998</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2060.96</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2120.44</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2138.4</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2144.92</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2198.41</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2217.15</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2256.65</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2263.9899999999998</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2261.2600000000002</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2250.3200000000002</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2338.58</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2317.35</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2280.44</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2192.08</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2323.23</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2173.34</v>
      </c>
      <c r="ER1782" s="64"/>
      <c r="ES1782" s="64"/>
      <c r="ET1782" s="64"/>
      <c r="EU1782" s="64"/>
      <c r="EV1782" s="65"/>
    </row>
    <row r="1783" spans="1:152" s="29" customFormat="1" ht="15.75" customHeight="1" x14ac:dyDescent="0.2">
      <c r="A1783" s="60">
        <f>$A$128</f>
        <v>45744</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2074.6</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2062.65</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2062.8200000000002</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2062.84</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2062.79</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2062.66</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2069.81</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2211.09</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2061.7199999999998</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2092.8000000000002</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2111.34</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2116.5500000000002</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2167.6799999999998</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2183.9</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2218.98</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2225.7199999999998</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2225.67</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2220.11</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2296.3200000000002</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2271.4899999999998</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2239.71</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2152.86</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2259.09</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2133.5700000000002</v>
      </c>
      <c r="ER1783" s="64"/>
      <c r="ES1783" s="64"/>
      <c r="ET1783" s="64"/>
      <c r="EU1783" s="64"/>
      <c r="EV1783" s="65"/>
    </row>
    <row r="1784" spans="1:152" s="29" customFormat="1" ht="15.75" customHeight="1" x14ac:dyDescent="0.2">
      <c r="A1784" s="60">
        <f>$A$129</f>
        <v>45745</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2080.6999999999998</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2062.86</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2062.9499999999998</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2062.9299999999998</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2070</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2068.25</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2062.2600000000002</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2083.9699999999998</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2062.13</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2065.81</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2101.7199999999998</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2106.2800000000002</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2096.3200000000002</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2091.7199999999998</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2062.54</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2062.61</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2062.66</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2062.14</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2059.5100000000002</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2059.25</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2126.89</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2059.33</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2188.52</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2110.4499999999998</v>
      </c>
      <c r="ER1784" s="64"/>
      <c r="ES1784" s="64"/>
      <c r="ET1784" s="64"/>
      <c r="EU1784" s="64"/>
      <c r="EV1784" s="65"/>
    </row>
    <row r="1785" spans="1:152" s="29" customFormat="1" ht="15.75" customHeight="1" x14ac:dyDescent="0.2">
      <c r="A1785" s="60">
        <f>$A$130</f>
        <v>45746</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2081.81</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2062.29</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2062.39</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2062.52</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2067.0100000000002</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2062.3000000000002</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2061.2600000000002</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2061.2199999999998</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2061.6799999999998</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2061.9899999999998</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2062.04</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2062.1</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2062.14</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2062.35</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2062.3000000000002</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2062.5</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2062.5</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2062.56</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2060.12</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2058.66</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2061.0500000000002</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2083.14</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2237.4299999999998</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2117.8000000000002</v>
      </c>
      <c r="ER1785" s="64"/>
      <c r="ES1785" s="64"/>
      <c r="ET1785" s="64"/>
      <c r="EU1785" s="64"/>
      <c r="EV1785" s="65"/>
    </row>
    <row r="1786" spans="1:152" s="29" customFormat="1" ht="15.75" customHeight="1" x14ac:dyDescent="0.2">
      <c r="A1786" s="60">
        <f>$A$131</f>
        <v>45747</v>
      </c>
      <c r="B1786" s="61"/>
      <c r="C1786" s="61"/>
      <c r="D1786" s="61"/>
      <c r="E1786" s="61"/>
      <c r="F1786" s="61"/>
      <c r="G1786" s="61"/>
      <c r="H1786" s="62"/>
      <c r="I1786" s="63">
        <f>IF($A1786="-","-",ROUND(VLOOKUP($A1786+ROUND(LEFT(I$1755,1)/24,5),'[1]ОАО "АТС"'!$A$57:$F$800,3,FALSE)+HLOOKUP($DL$1753,'[1]Сбытовая надбавка'!$F$5:$H$6,2,FALSE),2)+'[1]Иные услуги'!$C$6+HLOOKUP($DR$1752,'[1]Услуги по передаче'!$G$5:$J$7,3,FALSE))</f>
        <v>2097.33</v>
      </c>
      <c r="J1786" s="64"/>
      <c r="K1786" s="64"/>
      <c r="L1786" s="64"/>
      <c r="M1786" s="64"/>
      <c r="N1786" s="65"/>
      <c r="O1786" s="63">
        <f>IF($A1786="-","-",ROUND(VLOOKUP($A1786+ROUND(LEFT(O$1755,1)/24,5),'[1]ОАО "АТС"'!$A$57:$F$800,3,FALSE)+HLOOKUP($DL$1753,'[1]Сбытовая надбавка'!$F$5:$H$6,2,FALSE),2)+'[1]Иные услуги'!$C$6+HLOOKUP($DR$1752,'[1]Услуги по передаче'!$G$5:$J$7,3,FALSE))</f>
        <v>2062.5</v>
      </c>
      <c r="P1786" s="64"/>
      <c r="Q1786" s="64"/>
      <c r="R1786" s="64"/>
      <c r="S1786" s="64"/>
      <c r="T1786" s="65"/>
      <c r="U1786" s="63">
        <f>IF($A1786="-","-",ROUND(VLOOKUP($A1786+ROUND(LEFT(U$1755,1)/24,5),'[1]ОАО "АТС"'!$A$57:$F$800,3,FALSE)+HLOOKUP($DL$1753,'[1]Сбытовая надбавка'!$F$5:$H$6,2,FALSE),2)+'[1]Иные услуги'!$C$6+HLOOKUP($DR$1752,'[1]Услуги по передаче'!$G$5:$J$7,3,FALSE))</f>
        <v>2062.7399999999998</v>
      </c>
      <c r="V1786" s="64"/>
      <c r="W1786" s="64"/>
      <c r="X1786" s="64"/>
      <c r="Y1786" s="64"/>
      <c r="Z1786" s="65"/>
      <c r="AA1786" s="63">
        <f>IF($A1786="-","-",ROUND(VLOOKUP($A1786+ROUND(LEFT(AA$1755,1)/24,5),'[1]ОАО "АТС"'!$A$57:$F$800,3,FALSE)+HLOOKUP($DL$1753,'[1]Сбытовая надбавка'!$F$5:$H$6,2,FALSE),2)+'[1]Иные услуги'!$C$6+HLOOKUP($DR$1752,'[1]Услуги по передаче'!$G$5:$J$7,3,FALSE))</f>
        <v>2062.7800000000002</v>
      </c>
      <c r="AB1786" s="64"/>
      <c r="AC1786" s="64"/>
      <c r="AD1786" s="64"/>
      <c r="AE1786" s="64"/>
      <c r="AF1786" s="65"/>
      <c r="AG1786" s="63">
        <f>IF($A1786="-","-",ROUND(VLOOKUP($A1786+ROUND(LEFT(AG$1755,1)/24,5),'[1]ОАО "АТС"'!$A$57:$F$800,3,FALSE)+HLOOKUP($DL$1753,'[1]Сбытовая надбавка'!$F$5:$H$6,2,FALSE),2)+'[1]Иные услуги'!$C$6+HLOOKUP($DR$1752,'[1]Услуги по передаче'!$G$5:$J$7,3,FALSE))</f>
        <v>2068.5500000000002</v>
      </c>
      <c r="AH1786" s="64"/>
      <c r="AI1786" s="64"/>
      <c r="AJ1786" s="64"/>
      <c r="AK1786" s="64"/>
      <c r="AL1786" s="65"/>
      <c r="AM1786" s="63">
        <f>IF($A1786="-","-",ROUND(VLOOKUP($A1786+ROUND(LEFT(AM$1755,1)/24,5),'[1]ОАО "АТС"'!$A$57:$F$800,3,FALSE)+HLOOKUP($DL$1753,'[1]Сбытовая надбавка'!$F$5:$H$6,2,FALSE),2)+'[1]Иные услуги'!$C$6+HLOOKUP($DR$1752,'[1]Услуги по передаче'!$G$5:$J$7,3,FALSE))</f>
        <v>2064.79</v>
      </c>
      <c r="AN1786" s="64"/>
      <c r="AO1786" s="64"/>
      <c r="AP1786" s="64"/>
      <c r="AQ1786" s="64"/>
      <c r="AR1786" s="65"/>
      <c r="AS1786" s="63">
        <f>IF($A1786="-","-",ROUND(VLOOKUP($A1786+ROUND(LEFT(AS$1755,1)/24,5),'[1]ОАО "АТС"'!$A$57:$F$800,3,FALSE)+HLOOKUP($DL$1753,'[1]Сбытовая надбавка'!$F$5:$H$6,2,FALSE),2)+'[1]Иные услуги'!$C$6+HLOOKUP($DR$1752,'[1]Услуги по передаче'!$G$5:$J$7,3,FALSE))</f>
        <v>2061.67</v>
      </c>
      <c r="AT1786" s="64"/>
      <c r="AU1786" s="64"/>
      <c r="AV1786" s="64"/>
      <c r="AW1786" s="64"/>
      <c r="AX1786" s="65"/>
      <c r="AY1786" s="63">
        <f>IF($A1786="-","-",ROUND(VLOOKUP($A1786+ROUND(LEFT(AY$1755,1)/24,5),'[1]ОАО "АТС"'!$A$57:$F$800,3,FALSE)+HLOOKUP($DL$1753,'[1]Сбытовая надбавка'!$F$5:$H$6,2,FALSE),2)+'[1]Иные услуги'!$C$6+HLOOKUP($DR$1752,'[1]Услуги по передаче'!$G$5:$J$7,3,FALSE))</f>
        <v>2106.19</v>
      </c>
      <c r="AZ1786" s="64"/>
      <c r="BA1786" s="64"/>
      <c r="BB1786" s="64"/>
      <c r="BC1786" s="64"/>
      <c r="BD1786" s="65"/>
      <c r="BE1786" s="63">
        <f>IF($A1786="-","-",ROUND(VLOOKUP($A1786+ROUND(LEFT(BE$1755,1)/24,5),'[1]ОАО "АТС"'!$A$57:$F$800,3,FALSE)+HLOOKUP($DL$1753,'[1]Сбытовая надбавка'!$F$5:$H$6,2,FALSE),2)+'[1]Иные услуги'!$C$6+HLOOKUP($DR$1752,'[1]Услуги по передаче'!$G$5:$J$7,3,FALSE))</f>
        <v>2061.67</v>
      </c>
      <c r="BF1786" s="64"/>
      <c r="BG1786" s="64"/>
      <c r="BH1786" s="64"/>
      <c r="BI1786" s="64"/>
      <c r="BJ1786" s="65"/>
      <c r="BK1786" s="63">
        <f>IF($A1786="-","-",ROUND(VLOOKUP($A1786+ROUND(LEFT(BK$1755,1)/24,5),'[1]ОАО "АТС"'!$A$57:$F$800,3,FALSE)+HLOOKUP($DL$1753,'[1]Сбытовая надбавка'!$F$5:$H$6,2,FALSE),2)+'[1]Иные услуги'!$C$6+HLOOKUP($DR$1752,'[1]Услуги по передаче'!$G$5:$J$7,3,FALSE))</f>
        <v>2066.1999999999998</v>
      </c>
      <c r="BL1786" s="64"/>
      <c r="BM1786" s="64"/>
      <c r="BN1786" s="64"/>
      <c r="BO1786" s="64"/>
      <c r="BP1786" s="65"/>
      <c r="BQ1786" s="63">
        <f>IF($A1786="-","-",ROUND(VLOOKUP($A1786+ROUND(LEFT(BQ$1755,2)/24,5),'[1]ОАО "АТС"'!$A$57:$F$800,3,FALSE)+HLOOKUP($DL$1753,'[1]Сбытовая надбавка'!$F$5:$H$6,2,FALSE),2)+'[1]Иные услуги'!$C$6+HLOOKUP($DR$1752,'[1]Услуги по передаче'!$G$5:$J$7,3,FALSE))</f>
        <v>2113.89</v>
      </c>
      <c r="BR1786" s="64"/>
      <c r="BS1786" s="64"/>
      <c r="BT1786" s="64"/>
      <c r="BU1786" s="64"/>
      <c r="BV1786" s="65"/>
      <c r="BW1786" s="63">
        <f>IF($A1786="-","-",ROUND(VLOOKUP($A1786+ROUND(LEFT(BW$1755,2)/24,5),'[1]ОАО "АТС"'!$A$57:$F$800,3,FALSE)+HLOOKUP($DL$1753,'[1]Сбытовая надбавка'!$F$5:$H$6,2,FALSE),2)+'[1]Иные услуги'!$C$6+HLOOKUP($DR$1752,'[1]Услуги по передаче'!$G$5:$J$7,3,FALSE))</f>
        <v>2119.64</v>
      </c>
      <c r="BX1786" s="64"/>
      <c r="BY1786" s="64"/>
      <c r="BZ1786" s="64"/>
      <c r="CA1786" s="64"/>
      <c r="CB1786" s="65"/>
      <c r="CC1786" s="63">
        <f>IF($A1786="-","-",ROUND(VLOOKUP($A1786+ROUND(LEFT(CC$1755,2)/24,5),'[1]ОАО "АТС"'!$A$57:$F$800,3,FALSE)+HLOOKUP($DL$1753,'[1]Сбытовая надбавка'!$F$5:$H$6,2,FALSE),2)+'[1]Иные услуги'!$C$6+HLOOKUP($DR$1752,'[1]Услуги по передаче'!$G$5:$J$7,3,FALSE))</f>
        <v>2106.85</v>
      </c>
      <c r="CD1786" s="64"/>
      <c r="CE1786" s="64"/>
      <c r="CF1786" s="64"/>
      <c r="CG1786" s="64"/>
      <c r="CH1786" s="65"/>
      <c r="CI1786" s="63">
        <f>IF($A1786="-","-",ROUND(VLOOKUP($A1786+ROUND(LEFT(CI$1755,2)/24,5),'[1]ОАО "АТС"'!$A$57:$F$800,3,FALSE)+HLOOKUP($DL$1753,'[1]Сбытовая надбавка'!$F$5:$H$6,2,FALSE),2)+'[1]Иные услуги'!$C$6+HLOOKUP($DR$1752,'[1]Услуги по передаче'!$G$5:$J$7,3,FALSE))</f>
        <v>2100.14</v>
      </c>
      <c r="CJ1786" s="64"/>
      <c r="CK1786" s="64"/>
      <c r="CL1786" s="64"/>
      <c r="CM1786" s="64"/>
      <c r="CN1786" s="65"/>
      <c r="CO1786" s="63">
        <f>IF($A1786="-","-",ROUND(VLOOKUP($A1786+ROUND(LEFT(CO$1755,2)/24,5),'[1]ОАО "АТС"'!$A$57:$F$800,3,FALSE)+HLOOKUP($DL$1753,'[1]Сбытовая надбавка'!$F$5:$H$6,2,FALSE),2)+'[1]Иные услуги'!$C$6+HLOOKUP($DR$1752,'[1]Услуги по передаче'!$G$5:$J$7,3,FALSE))</f>
        <v>2061.14</v>
      </c>
      <c r="CP1786" s="64"/>
      <c r="CQ1786" s="64"/>
      <c r="CR1786" s="64"/>
      <c r="CS1786" s="64"/>
      <c r="CT1786" s="65"/>
      <c r="CU1786" s="63">
        <f>IF($A1786="-","-",ROUND(VLOOKUP($A1786+ROUND(LEFT(CU$1755,2)/24,5),'[1]ОАО "АТС"'!$A$57:$F$800,3,FALSE)+HLOOKUP($DL$1753,'[1]Сбытовая надбавка'!$F$5:$H$6,2,FALSE),2)+'[1]Иные услуги'!$C$6+HLOOKUP($DR$1752,'[1]Услуги по передаче'!$G$5:$J$7,3,FALSE))</f>
        <v>2060.96</v>
      </c>
      <c r="CV1786" s="64"/>
      <c r="CW1786" s="64"/>
      <c r="CX1786" s="64"/>
      <c r="CY1786" s="64"/>
      <c r="CZ1786" s="65"/>
      <c r="DA1786" s="63">
        <f>IF($A1786="-","-",ROUND(VLOOKUP($A1786+ROUND(LEFT(DA$1755,2)/24,5),'[1]ОАО "АТС"'!$A$57:$F$800,3,FALSE)+HLOOKUP($DL$1753,'[1]Сбытовая надбавка'!$F$5:$H$6,2,FALSE),2)+'[1]Иные услуги'!$C$6+HLOOKUP($DR$1752,'[1]Услуги по передаче'!$G$5:$J$7,3,FALSE))</f>
        <v>2061.39</v>
      </c>
      <c r="DB1786" s="64"/>
      <c r="DC1786" s="64"/>
      <c r="DD1786" s="64"/>
      <c r="DE1786" s="64"/>
      <c r="DF1786" s="65"/>
      <c r="DG1786" s="63">
        <f>IF($A1786="-","-",ROUND(VLOOKUP($A1786+ROUND(LEFT(DG$1755,2)/24,5),'[1]ОАО "АТС"'!$A$57:$F$800,3,FALSE)+HLOOKUP($DL$1753,'[1]Сбытовая надбавка'!$F$5:$H$6,2,FALSE),2)+'[1]Иные услуги'!$C$6+HLOOKUP($DR$1752,'[1]Услуги по передаче'!$G$5:$J$7,3,FALSE))</f>
        <v>2061.9899999999998</v>
      </c>
      <c r="DH1786" s="64"/>
      <c r="DI1786" s="64"/>
      <c r="DJ1786" s="64"/>
      <c r="DK1786" s="64"/>
      <c r="DL1786" s="65"/>
      <c r="DM1786" s="63">
        <f>IF($A1786="-","-",ROUND(VLOOKUP($A1786+ROUND(LEFT(DM$1755,2)/24,5),'[1]ОАО "АТС"'!$A$57:$F$800,3,FALSE)+HLOOKUP($DL$1753,'[1]Сбытовая надбавка'!$F$5:$H$6,2,FALSE),2)+'[1]Иные услуги'!$C$6+HLOOKUP($DR$1752,'[1]Услуги по передаче'!$G$5:$J$7,3,FALSE))</f>
        <v>2059.71</v>
      </c>
      <c r="DN1786" s="64"/>
      <c r="DO1786" s="64"/>
      <c r="DP1786" s="64"/>
      <c r="DQ1786" s="64"/>
      <c r="DR1786" s="65"/>
      <c r="DS1786" s="63">
        <f>IF($A1786="-","-",ROUND(VLOOKUP($A1786+ROUND(LEFT(DS$1755,2)/24,5),'[1]ОАО "АТС"'!$A$57:$F$800,3,FALSE)+HLOOKUP($DL$1753,'[1]Сбытовая надбавка'!$F$5:$H$6,2,FALSE),2)+'[1]Иные услуги'!$C$6+HLOOKUP($DR$1752,'[1]Услуги по передаче'!$G$5:$J$7,3,FALSE))</f>
        <v>2059.11</v>
      </c>
      <c r="DT1786" s="64"/>
      <c r="DU1786" s="64"/>
      <c r="DV1786" s="64"/>
      <c r="DW1786" s="64"/>
      <c r="DX1786" s="65"/>
      <c r="DY1786" s="63">
        <f>IF($A1786="-","-",ROUND(VLOOKUP($A1786+ROUND(LEFT(DY$1755,2)/24,5),'[1]ОАО "АТС"'!$A$57:$F$800,3,FALSE)+HLOOKUP($DL$1753,'[1]Сбытовая надбавка'!$F$5:$H$6,2,FALSE),2)+'[1]Иные услуги'!$C$6+HLOOKUP($DR$1752,'[1]Услуги по передаче'!$G$5:$J$7,3,FALSE))</f>
        <v>2139.96</v>
      </c>
      <c r="DZ1786" s="64"/>
      <c r="EA1786" s="64"/>
      <c r="EB1786" s="64"/>
      <c r="EC1786" s="64"/>
      <c r="ED1786" s="65"/>
      <c r="EE1786" s="63">
        <f>IF($A1786="-","-",ROUND(VLOOKUP($A1786+ROUND(LEFT(EE$1755,2)/24,5),'[1]ОАО "АТС"'!$A$57:$F$800,3,FALSE)+HLOOKUP($DL$1753,'[1]Сбытовая надбавка'!$F$5:$H$6,2,FALSE),2)+'[1]Иные услуги'!$C$6+HLOOKUP($DR$1752,'[1]Услуги по передаче'!$G$5:$J$7,3,FALSE))</f>
        <v>2060.1799999999998</v>
      </c>
      <c r="EF1786" s="64"/>
      <c r="EG1786" s="64"/>
      <c r="EH1786" s="64"/>
      <c r="EI1786" s="64"/>
      <c r="EJ1786" s="65"/>
      <c r="EK1786" s="63">
        <f>IF($A1786="-","-",ROUND(VLOOKUP($A1786+ROUND(LEFT(EK$1755,2)/24,5),'[1]ОАО "АТС"'!$A$57:$F$800,3,FALSE)+HLOOKUP($DL$1753,'[1]Сбытовая надбавка'!$F$5:$H$6,2,FALSE),2)+'[1]Иные услуги'!$C$6+HLOOKUP($DR$1752,'[1]Услуги по передаче'!$G$5:$J$7,3,FALSE))</f>
        <v>2252.15</v>
      </c>
      <c r="EL1786" s="64"/>
      <c r="EM1786" s="64"/>
      <c r="EN1786" s="64"/>
      <c r="EO1786" s="64"/>
      <c r="EP1786" s="65"/>
      <c r="EQ1786" s="63">
        <f>IF($A1786="-","-",ROUND(VLOOKUP($A1786+ROUND(LEFT(EQ$1755,2)/24,5),'[1]ОАО "АТС"'!$A$57:$F$800,3,FALSE)+HLOOKUP($DL$1753,'[1]Сбытовая надбавка'!$F$5:$H$6,2,FALSE),2)+'[1]Иные услуги'!$C$6+HLOOKUP($DR$1752,'[1]Услуги по передаче'!$G$5:$J$7,3,FALSE))</f>
        <v>2107.09</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45717</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2321.8200000000002</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2229.77</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2191.17</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2180.52</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2184.6999999999998</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2225.36</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2384.54</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2431.34</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2218.33</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2328.15</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2413.6</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2428.89</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2385.9299999999998</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2389.19</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2380.09</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2385.09</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2383.06</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2397.4</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2612.85</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2618.6</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2499.14</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2472.71</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2418.62</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2365.7199999999998</v>
      </c>
      <c r="ER1792" s="64"/>
      <c r="ES1792" s="64"/>
      <c r="ET1792" s="64"/>
      <c r="EU1792" s="64"/>
      <c r="EV1792" s="65"/>
    </row>
    <row r="1793" spans="1:152" s="29" customFormat="1" ht="15.75" customHeight="1" x14ac:dyDescent="0.2">
      <c r="A1793" s="60">
        <f>$A$102</f>
        <v>45718</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2278.62</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2195.83</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2150.17</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2142.16</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2165.0100000000002</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2200.19</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2331.35</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2400.61</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2159.1</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2258.58</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2339.59</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2351.2800000000002</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2369.31</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2360.33</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2358.35</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2327.1999999999998</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2336.1799999999998</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2369.87</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2518.9499999999998</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2550.8000000000002</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2528.1799999999998</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2486.98</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2504.1</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2405.83</v>
      </c>
      <c r="ER1793" s="64"/>
      <c r="ES1793" s="64"/>
      <c r="ET1793" s="64"/>
      <c r="EU1793" s="64"/>
      <c r="EV1793" s="65"/>
    </row>
    <row r="1794" spans="1:152" s="29" customFormat="1" ht="15.75" customHeight="1" x14ac:dyDescent="0.2">
      <c r="A1794" s="60">
        <f>$A$103</f>
        <v>45719</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2287.81</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2213.37</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2169.7199999999998</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2162.5100000000002</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2180.5100000000002</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2259.9499999999998</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2435.4</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2648.63</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2405.1</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2599.98</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2721.3900000000003</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2718.52</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2714.08</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2703.8</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2579.84</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2560.81</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2534.62</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2511.86</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2689.32</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2721.1400000000003</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2597.34</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2566.7000000000003</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2485.38</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2381.0100000000002</v>
      </c>
      <c r="ER1794" s="64"/>
      <c r="ES1794" s="64"/>
      <c r="ET1794" s="64"/>
      <c r="EU1794" s="64"/>
      <c r="EV1794" s="65"/>
    </row>
    <row r="1795" spans="1:152" s="29" customFormat="1" ht="15.75" customHeight="1" x14ac:dyDescent="0.2">
      <c r="A1795" s="60">
        <f>$A$104</f>
        <v>45720</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2218.06</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2156.94</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2121</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2118.04</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2141.5700000000002</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2191.91</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2345.46</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2491.0700000000002</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2284.56</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2394.54</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2445.3000000000002</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2440.5700000000002</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2447.4499999999998</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2449.09</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2453.3000000000002</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2435.5100000000002</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2417.34</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2421.7399999999998</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2510.39</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2504.3000000000002</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2486.69</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2415.06</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2407.98</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2240.87</v>
      </c>
      <c r="ER1795" s="64"/>
      <c r="ES1795" s="64"/>
      <c r="ET1795" s="64"/>
      <c r="EU1795" s="64"/>
      <c r="EV1795" s="65"/>
    </row>
    <row r="1796" spans="1:152" s="29" customFormat="1" ht="15.75" customHeight="1" x14ac:dyDescent="0.2">
      <c r="A1796" s="60">
        <f>$A$105</f>
        <v>45721</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2105.02</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2081.1799999999998</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2073.5300000000002</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2079.83</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2082.5500000000002</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2123.35</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2294.04</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2464.9299999999998</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2272.71</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2396.6</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2447.16</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2469.5100000000002</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2443.19</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2440.64</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2447.87</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2431.4699999999998</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2417.64</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2428.8200000000002</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2519.86</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2520.2600000000002</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2505.73</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2398.15</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2404.25</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2253.29</v>
      </c>
      <c r="ER1796" s="64"/>
      <c r="ES1796" s="64"/>
      <c r="ET1796" s="64"/>
      <c r="EU1796" s="64"/>
      <c r="EV1796" s="65"/>
    </row>
    <row r="1797" spans="1:152" s="29" customFormat="1" ht="15.75" customHeight="1" x14ac:dyDescent="0.2">
      <c r="A1797" s="60">
        <f>$A$106</f>
        <v>45722</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2223.69</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2187.3000000000002</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2160.4699999999998</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2154.8000000000002</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2163.42</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2211.8200000000002</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2414.62</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2617.7000000000003</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2288.9699999999998</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2645.58</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2773.06</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2803.51</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2797.9100000000003</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2790.87</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2773.17</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2732.4900000000002</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2692.4</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2426.98</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2531.96</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2574.5700000000002</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2792.96</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2666.23</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2541.66</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2379.2399999999998</v>
      </c>
      <c r="ER1797" s="64"/>
      <c r="ES1797" s="64"/>
      <c r="ET1797" s="64"/>
      <c r="EU1797" s="64"/>
      <c r="EV1797" s="65"/>
    </row>
    <row r="1798" spans="1:152" s="29" customFormat="1" ht="15.75" customHeight="1" x14ac:dyDescent="0.2">
      <c r="A1798" s="60">
        <f>$A$107</f>
        <v>45723</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2256.4299999999998</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2187.23</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2160.0300000000002</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2154.25</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2172.91</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2245.52</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2466.14</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2557.9</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2261.17</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2604.56</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2745.7200000000003</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2777.3</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2762.85</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2794.9</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2785.3</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2746.31</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2705.9300000000003</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2520.69</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2604.46</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2946.4700000000003</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2800.2000000000003</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2672.38</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2572.9900000000002</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2388.02</v>
      </c>
      <c r="ER1798" s="64"/>
      <c r="ES1798" s="64"/>
      <c r="ET1798" s="64"/>
      <c r="EU1798" s="64"/>
      <c r="EV1798" s="65"/>
    </row>
    <row r="1799" spans="1:152" s="29" customFormat="1" ht="15.75" customHeight="1" x14ac:dyDescent="0.2">
      <c r="A1799" s="60">
        <f>$A$108</f>
        <v>45724</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2288.7800000000002</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2237.6999999999998</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2208.23</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2198.83</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2207.1</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2242.87</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2459.92</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2736.61</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2187.14</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2454.06</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2617.58</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2648.77</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2653.85</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2670.73</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2618.15</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2603.96</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2607.2600000000002</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2693.9300000000003</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2975.6400000000003</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2886.42</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2725.27</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2623.81</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2563.48</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2419.46</v>
      </c>
      <c r="ER1799" s="64"/>
      <c r="ES1799" s="64"/>
      <c r="ET1799" s="64"/>
      <c r="EU1799" s="64"/>
      <c r="EV1799" s="65"/>
    </row>
    <row r="1800" spans="1:152" s="29" customFormat="1" ht="15.75" customHeight="1" x14ac:dyDescent="0.2">
      <c r="A1800" s="60">
        <f>$A$109</f>
        <v>45725</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2351.56</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2299.48</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2140.44</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2117.9299999999998</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2121.88</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2179.33</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2257.85</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2273.62</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2058.83</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2287.35</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2428.54</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2477.52</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2480.73</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2482.0500000000002</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2475.81</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2463.67</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2619.86</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2770.42</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2410.69</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2840.4</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2730.6400000000003</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2580.2200000000003</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2690.6800000000003</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2509.86</v>
      </c>
      <c r="ER1800" s="64"/>
      <c r="ES1800" s="64"/>
      <c r="ET1800" s="64"/>
      <c r="EU1800" s="64"/>
      <c r="EV1800" s="65"/>
    </row>
    <row r="1801" spans="1:152" s="29" customFormat="1" ht="15.75" customHeight="1" x14ac:dyDescent="0.2">
      <c r="A1801" s="60">
        <f>$A$110</f>
        <v>45726</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2282.75</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2237.15</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2168.29</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2160.5700000000002</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2172.8000000000002</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2240</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2468.5300000000002</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2873.09</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2267.52</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2431.94</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2463.46</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2781.53</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2471.69</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2493.3000000000002</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2815.09</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2511.33</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2744.4700000000003</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2814.85</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2578.86</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2640.6600000000003</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2845.52</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2680.61</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2697.42</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2478.61</v>
      </c>
      <c r="ER1801" s="64"/>
      <c r="ES1801" s="64"/>
      <c r="ET1801" s="64"/>
      <c r="EU1801" s="64"/>
      <c r="EV1801" s="65"/>
    </row>
    <row r="1802" spans="1:152" s="29" customFormat="1" ht="15.75" customHeight="1" x14ac:dyDescent="0.2">
      <c r="A1802" s="60">
        <f>$A$111</f>
        <v>45727</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2181.7399999999998</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2098.89</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2133.06</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2126.31</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2140.96</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2196.5300000000002</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2400.0500000000002</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2531.73</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2206.77</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2578.8200000000002</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2385.39</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2409.84</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2420.0500000000002</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2427.14</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2772.2000000000003</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2748.9100000000003</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2704.58</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2775.1800000000003</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2495.89</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2504.14</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2515.1799999999998</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2647.98</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2683.08</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2458.12</v>
      </c>
      <c r="ER1802" s="64"/>
      <c r="ES1802" s="64"/>
      <c r="ET1802" s="64"/>
      <c r="EU1802" s="64"/>
      <c r="EV1802" s="65"/>
    </row>
    <row r="1803" spans="1:152" s="29" customFormat="1" ht="15.75" customHeight="1" x14ac:dyDescent="0.2">
      <c r="A1803" s="60">
        <f>$A$112</f>
        <v>45728</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2122.81</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2095.61</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2088.29</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2083.58</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2104.69</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2125.73</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2219.37</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2331.63</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2149.6</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2237.5300000000002</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2250</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2250.6</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2222.34</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2213.08</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2190.9499999999998</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2180.04</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2162.9899999999998</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2161.54</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2248.56</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2279.08</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2247.77</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2163.59</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2307.54</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2173.9299999999998</v>
      </c>
      <c r="ER1803" s="64"/>
      <c r="ES1803" s="64"/>
      <c r="ET1803" s="64"/>
      <c r="EU1803" s="64"/>
      <c r="EV1803" s="65"/>
    </row>
    <row r="1804" spans="1:152" s="29" customFormat="1" ht="15.75" customHeight="1" x14ac:dyDescent="0.2">
      <c r="A1804" s="60">
        <f>$A$113</f>
        <v>45729</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2103.4</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2081.7600000000002</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2075.66</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2071.77</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2096.1799999999998</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2114.86</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2199.58</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2301.02</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2135.4899999999998</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2235.09</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2283.98</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2278.69</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2257.79</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2244.0700000000002</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2242.71</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2240.2199999999998</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2229.13</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2218.71</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2316.23</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2316</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2283.0300000000002</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2201.29</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2308.94</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2166.38</v>
      </c>
      <c r="ER1804" s="64"/>
      <c r="ES1804" s="64"/>
      <c r="ET1804" s="64"/>
      <c r="EU1804" s="64"/>
      <c r="EV1804" s="65"/>
    </row>
    <row r="1805" spans="1:152" s="29" customFormat="1" ht="15.75" customHeight="1" x14ac:dyDescent="0.2">
      <c r="A1805" s="60">
        <f>$A$114</f>
        <v>45730</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2104.6999999999998</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2086.2600000000002</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2080.0300000000002</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2080.0500000000002</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2102.5700000000002</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2112.42</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2185.04</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2311.2600000000002</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2135.34</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2232.0100000000002</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2242.4</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2242.8000000000002</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2204.58</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2194.62</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2187.92</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2179.09</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2162.12</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2161.94</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2273.58</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2304.9299999999998</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2269.61</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2200.67</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2328.27</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2204.17</v>
      </c>
      <c r="ER1805" s="64"/>
      <c r="ES1805" s="64"/>
      <c r="ET1805" s="64"/>
      <c r="EU1805" s="64"/>
      <c r="EV1805" s="65"/>
    </row>
    <row r="1806" spans="1:152" s="29" customFormat="1" ht="15.75" customHeight="1" x14ac:dyDescent="0.2">
      <c r="A1806" s="60">
        <f>$A$115</f>
        <v>45731</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2143.42</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2098.35</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2067.06</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2061.79</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2119.19</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2116.69</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2085.75</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2159.79</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2059.9499999999998</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2060.3200000000002</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2078.16</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2087.71</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2074.33</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2060.65</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2061.21</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2062.08</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2061.91</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2061.96</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2094.42</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2139.14</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2080.73</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2057.25</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2289.4899999999998</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2176.38</v>
      </c>
      <c r="ER1806" s="64"/>
      <c r="ES1806" s="64"/>
      <c r="ET1806" s="64"/>
      <c r="EU1806" s="64"/>
      <c r="EV1806" s="65"/>
    </row>
    <row r="1807" spans="1:152" s="29" customFormat="1" ht="15.75" customHeight="1" x14ac:dyDescent="0.2">
      <c r="A1807" s="60">
        <f>$A$116</f>
        <v>45732</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2077.2600000000002</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2062.4499999999998</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2062.59</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2062.62</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2066.0300000000002</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2065.14</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2061.63</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2061.3000000000002</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2061.54</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2061.39</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2061.4899999999998</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2061.37</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2061.5500000000002</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2061.58</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2062.0500000000002</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2062.48</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2062.5300000000002</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2062.5300000000002</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2080.2600000000002</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2103.7399999999998</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2084.94</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2058.66</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2169.62</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2102.5</v>
      </c>
      <c r="ER1807" s="64"/>
      <c r="ES1807" s="64"/>
      <c r="ET1807" s="64"/>
      <c r="EU1807" s="64"/>
      <c r="EV1807" s="65"/>
    </row>
    <row r="1808" spans="1:152" s="29" customFormat="1" ht="15.75" customHeight="1" x14ac:dyDescent="0.2">
      <c r="A1808" s="60">
        <f>$A$117</f>
        <v>45733</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2086.38</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2070.2399999999998</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2064.39</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2062.6</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2075.34</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2085.3000000000002</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2107.08</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2247.06</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2061.35</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2129.44</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2155.65</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2141.8200000000002</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2102.87</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2095.42</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2077.77</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2069.4699999999998</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2072.48</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2079.6999999999998</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2170.46</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2204.9</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2151.7399999999998</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2058.65</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2245.38</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2164.4</v>
      </c>
      <c r="ER1808" s="64"/>
      <c r="ES1808" s="64"/>
      <c r="ET1808" s="64"/>
      <c r="EU1808" s="64"/>
      <c r="EV1808" s="65"/>
    </row>
    <row r="1809" spans="1:152" s="29" customFormat="1" ht="15.75" customHeight="1" x14ac:dyDescent="0.2">
      <c r="A1809" s="60">
        <f>$A$118</f>
        <v>45734</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2143.84</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2094.23</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2086.09</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2077.59</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2105.69</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2118.04</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2165.65</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2267.5700000000002</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2066.9299999999998</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2145.5100000000002</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2171.1799999999998</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2161.8000000000002</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2124.85</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2119.5500000000002</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2103.31</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2087.2199999999998</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2091.5300000000002</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2095.88</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2173.87</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2218.09</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2171.08</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2087.9</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2162.48</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2084.4299999999998</v>
      </c>
      <c r="ER1809" s="64"/>
      <c r="ES1809" s="64"/>
      <c r="ET1809" s="64"/>
      <c r="EU1809" s="64"/>
      <c r="EV1809" s="65"/>
    </row>
    <row r="1810" spans="1:152" s="29" customFormat="1" ht="15.75" customHeight="1" x14ac:dyDescent="0.2">
      <c r="A1810" s="60">
        <f>$A$119</f>
        <v>45735</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2071.31</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2068.86</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2067.0700000000002</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2066.08</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2068.2600000000002</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2138.9699999999998</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2195</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2280.34</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2112.75</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2203.4699999999998</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2242.94</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2238.0700000000002</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2220.3200000000002</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2206.0700000000002</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2203.6</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2202.4</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2193.9699999999998</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2189.2800000000002</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2273.25</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2271.83</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2238.38</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2161.0500000000002</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2242.33</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2181.11</v>
      </c>
      <c r="ER1810" s="64"/>
      <c r="ES1810" s="64"/>
      <c r="ET1810" s="64"/>
      <c r="EU1810" s="64"/>
      <c r="EV1810" s="65"/>
    </row>
    <row r="1811" spans="1:152" s="29" customFormat="1" ht="15.75" customHeight="1" x14ac:dyDescent="0.2">
      <c r="A1811" s="60">
        <f>$A$120</f>
        <v>45736</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2095.12</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2071.21</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2061.9699999999998</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2062.0100000000002</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2103.7800000000002</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2083.1</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2113.12</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2271.46</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2087.9699999999998</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2190.44</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2193.6</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2182.94</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2152.7399999999998</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2158.0500000000002</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2157.2399999999998</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2170.5700000000002</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2162.5500000000002</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2147.11</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2242.59</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2293.29</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2251.6999999999998</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2179.5500000000002</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2242.77</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2137.6799999999998</v>
      </c>
      <c r="ER1811" s="64"/>
      <c r="ES1811" s="64"/>
      <c r="ET1811" s="64"/>
      <c r="EU1811" s="64"/>
      <c r="EV1811" s="65"/>
    </row>
    <row r="1812" spans="1:152" s="29" customFormat="1" ht="15.75" customHeight="1" x14ac:dyDescent="0.2">
      <c r="A1812" s="60">
        <f>$A$121</f>
        <v>45737</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2093.04</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2068.37</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2062.67</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2062.62</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2076.3000000000002</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2077.9699999999998</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2105.89</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2248.4899999999998</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2081.1999999999998</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2176.16</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2208.5500000000002</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2188.4499999999998</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2162.91</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2168.27</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2172.81</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2181.6</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2182.5300000000002</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2219.11</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2308.2800000000002</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2286.2800000000002</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2262.87</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2167.98</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2288.65</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2159.86</v>
      </c>
      <c r="ER1812" s="64"/>
      <c r="ES1812" s="64"/>
      <c r="ET1812" s="64"/>
      <c r="EU1812" s="64"/>
      <c r="EV1812" s="65"/>
    </row>
    <row r="1813" spans="1:152" s="29" customFormat="1" ht="15.75" customHeight="1" x14ac:dyDescent="0.2">
      <c r="A1813" s="60">
        <f>$A$122</f>
        <v>45738</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2093.7399999999998</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2064.12</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2062.4299999999998</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2062.52</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2077.6</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2070.39</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2062.09</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2102.79</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2061.84</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2075.86</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2118.91</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2124.66</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2112.35</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2106.5</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2062.21</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2062.36</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2062.37</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2062.35</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2058.2600000000002</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2060.19</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2160.91</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2066.0700000000002</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2272.13</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2164.37</v>
      </c>
      <c r="ER1813" s="64"/>
      <c r="ES1813" s="64"/>
      <c r="ET1813" s="64"/>
      <c r="EU1813" s="64"/>
      <c r="EV1813" s="65"/>
    </row>
    <row r="1814" spans="1:152" s="29" customFormat="1" ht="15.75" customHeight="1" x14ac:dyDescent="0.2">
      <c r="A1814" s="60">
        <f>$A$123</f>
        <v>45739</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2090.87</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2062.44</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2062.64</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2062.5700000000002</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2069.19</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2062.4</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2061.63</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2061.13</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2061.19</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2061.44</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2061.64</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2061.59</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2061.64</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2061.73</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2062.11</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2062.12</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2062.2600000000002</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2062.3200000000002</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2057.9899999999998</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2059.5</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2059.4299999999998</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2077.54</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2244.7600000000002</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2157.29</v>
      </c>
      <c r="ER1814" s="64"/>
      <c r="ES1814" s="64"/>
      <c r="ET1814" s="64"/>
      <c r="EU1814" s="64"/>
      <c r="EV1814" s="65"/>
    </row>
    <row r="1815" spans="1:152" s="29" customFormat="1" ht="15.75" customHeight="1" x14ac:dyDescent="0.2">
      <c r="A1815" s="60">
        <f>$A$124</f>
        <v>45740</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2078.0300000000002</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2062.9</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2063.0300000000002</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2062.64</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2067.9699999999998</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2070.63</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2085.16</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2206.02</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2061.9699999999998</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2162</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2118.4699999999998</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2116.6</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2199.0700000000002</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2206.02</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2218.73</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2223.89</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2225.63</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2213.81</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2281.36</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2297.64</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2254.41</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2166.87</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2213.71</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2126.2600000000002</v>
      </c>
      <c r="ER1815" s="64"/>
      <c r="ES1815" s="64"/>
      <c r="ET1815" s="64"/>
      <c r="EU1815" s="64"/>
      <c r="EV1815" s="65"/>
    </row>
    <row r="1816" spans="1:152" s="29" customFormat="1" ht="15.75" customHeight="1" x14ac:dyDescent="0.2">
      <c r="A1816" s="60">
        <f>$A$125</f>
        <v>45741</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2065.98</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2063.06</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2063.14</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2063.13</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2062.9</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2062.79</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2067.5100000000002</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2179.86</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2061.86</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2132.92</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2095.71</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2095.09</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2189.89</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2196.5700000000002</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2206.86</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2211.98</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2208.85</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2200.6999999999998</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2282.94</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2265.38</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2217.5700000000002</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2126.79</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2206.77</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2126.7600000000002</v>
      </c>
      <c r="ER1816" s="64"/>
      <c r="ES1816" s="64"/>
      <c r="ET1816" s="64"/>
      <c r="EU1816" s="64"/>
      <c r="EV1816" s="65"/>
    </row>
    <row r="1817" spans="1:152" s="29" customFormat="1" ht="15.75" customHeight="1" x14ac:dyDescent="0.2">
      <c r="A1817" s="60">
        <f>$A$126</f>
        <v>45742</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2085.25</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2065.27</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2063.87</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2063.15</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2078</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2080.19</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2108.35</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2269.11</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2087.8200000000002</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2195.7600000000002</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2154.48</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2160.7800000000002</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2257.83</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2259.35</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2273.94</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2275.14</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2274.9</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2265.7399999999998</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2354.6799999999998</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2337.9699999999998</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2303.14</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2222.46</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2334.6799999999998</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2184.39</v>
      </c>
      <c r="ER1817" s="64"/>
      <c r="ES1817" s="64"/>
      <c r="ET1817" s="64"/>
      <c r="EU1817" s="64"/>
      <c r="EV1817" s="65"/>
    </row>
    <row r="1818" spans="1:152" s="29" customFormat="1" ht="15.75" customHeight="1" x14ac:dyDescent="0.2">
      <c r="A1818" s="60">
        <f>$A$127</f>
        <v>45743</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2085.04</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2062.75</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2062.9299999999998</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2062.88</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2073.36</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2072.5700000000002</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2090.98</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2243.9299999999998</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2060.96</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2120.44</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2138.4</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2144.92</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2198.41</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2217.15</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2256.65</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2263.9899999999998</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2261.2600000000002</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2250.3200000000002</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2338.58</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2317.35</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2280.44</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2192.08</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2323.23</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2173.34</v>
      </c>
      <c r="ER1818" s="64"/>
      <c r="ES1818" s="64"/>
      <c r="ET1818" s="64"/>
      <c r="EU1818" s="64"/>
      <c r="EV1818" s="65"/>
    </row>
    <row r="1819" spans="1:152" s="29" customFormat="1" ht="15.75" customHeight="1" x14ac:dyDescent="0.2">
      <c r="A1819" s="60">
        <f>$A$128</f>
        <v>45744</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2074.6</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2062.65</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2062.8200000000002</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2062.84</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2062.79</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2062.66</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2069.81</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2211.09</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2061.7199999999998</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2092.8000000000002</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2111.34</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2116.5500000000002</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2167.6799999999998</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2183.9</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2218.98</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2225.7199999999998</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2225.67</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2220.11</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2296.3200000000002</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2271.4899999999998</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2239.71</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2152.86</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2259.09</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2133.5700000000002</v>
      </c>
      <c r="ER1819" s="64"/>
      <c r="ES1819" s="64"/>
      <c r="ET1819" s="64"/>
      <c r="EU1819" s="64"/>
      <c r="EV1819" s="65"/>
    </row>
    <row r="1820" spans="1:152" s="29" customFormat="1" ht="15.75" customHeight="1" x14ac:dyDescent="0.2">
      <c r="A1820" s="60">
        <f>$A$129</f>
        <v>45745</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2080.6999999999998</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2062.86</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2062.9499999999998</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2062.9299999999998</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2070</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2068.25</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2062.2600000000002</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2083.9699999999998</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2062.13</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2065.81</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2101.7199999999998</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2106.2800000000002</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2096.3200000000002</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2091.7199999999998</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2062.54</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2062.61</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2062.66</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2062.14</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2059.5100000000002</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2059.25</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2126.89</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2059.33</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2188.52</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2110.4499999999998</v>
      </c>
      <c r="ER1820" s="64"/>
      <c r="ES1820" s="64"/>
      <c r="ET1820" s="64"/>
      <c r="EU1820" s="64"/>
      <c r="EV1820" s="65"/>
    </row>
    <row r="1821" spans="1:152" s="29" customFormat="1" ht="15.75" customHeight="1" x14ac:dyDescent="0.2">
      <c r="A1821" s="60">
        <f>$A$130</f>
        <v>45746</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2081.81</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2062.29</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2062.39</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2062.52</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2067.0100000000002</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2062.3000000000002</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2061.2600000000002</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2061.2199999999998</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2061.6799999999998</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2061.9899999999998</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2062.04</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2062.1</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2062.14</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2062.35</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2062.3000000000002</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2062.5</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2062.5</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2062.56</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2060.12</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2058.66</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2061.0500000000002</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2083.14</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2237.4299999999998</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2117.8000000000002</v>
      </c>
      <c r="ER1821" s="64"/>
      <c r="ES1821" s="64"/>
      <c r="ET1821" s="64"/>
      <c r="EU1821" s="64"/>
      <c r="EV1821" s="65"/>
    </row>
    <row r="1822" spans="1:152" s="29" customFormat="1" ht="15.75" customHeight="1" x14ac:dyDescent="0.2">
      <c r="A1822" s="60">
        <f>$A$131</f>
        <v>45747</v>
      </c>
      <c r="B1822" s="61"/>
      <c r="C1822" s="61"/>
      <c r="D1822" s="61"/>
      <c r="E1822" s="61"/>
      <c r="F1822" s="61"/>
      <c r="G1822" s="61"/>
      <c r="H1822" s="62"/>
      <c r="I1822" s="63">
        <f>IF($A1822="-","-",ROUND(VLOOKUP($A1822+ROUND(LEFT(I$1791,1)/24,5),'[1]ОАО "АТС"'!$A$57:$F$800,3,FALSE)+HLOOKUP($DL$1789,'[1]Сбытовая надбавка'!$F$5:$H$6,2,FALSE),2)+'[1]Иные услуги'!$C$6+HLOOKUP($DR$1788,'[1]Услуги по передаче'!$G$5:$J$7,3,FALSE))</f>
        <v>2097.33</v>
      </c>
      <c r="J1822" s="64"/>
      <c r="K1822" s="64"/>
      <c r="L1822" s="64"/>
      <c r="M1822" s="64"/>
      <c r="N1822" s="65"/>
      <c r="O1822" s="63">
        <f>IF($A1822="-","-",ROUND(VLOOKUP($A1822+ROUND(LEFT(O$1791,1)/24,5),'[1]ОАО "АТС"'!$A$57:$F$800,3,FALSE)+HLOOKUP($DL$1789,'[1]Сбытовая надбавка'!$F$5:$H$6,2,FALSE),2)+'[1]Иные услуги'!$C$6+HLOOKUP($DR$1788,'[1]Услуги по передаче'!$G$5:$J$7,3,FALSE))</f>
        <v>2062.5</v>
      </c>
      <c r="P1822" s="64"/>
      <c r="Q1822" s="64"/>
      <c r="R1822" s="64"/>
      <c r="S1822" s="64"/>
      <c r="T1822" s="65"/>
      <c r="U1822" s="63">
        <f>IF($A1822="-","-",ROUND(VLOOKUP($A1822+ROUND(LEFT(U$1791,1)/24,5),'[1]ОАО "АТС"'!$A$57:$F$800,3,FALSE)+HLOOKUP($DL$1789,'[1]Сбытовая надбавка'!$F$5:$H$6,2,FALSE),2)+'[1]Иные услуги'!$C$6+HLOOKUP($DR$1788,'[1]Услуги по передаче'!$G$5:$J$7,3,FALSE))</f>
        <v>2062.7399999999998</v>
      </c>
      <c r="V1822" s="64"/>
      <c r="W1822" s="64"/>
      <c r="X1822" s="64"/>
      <c r="Y1822" s="64"/>
      <c r="Z1822" s="65"/>
      <c r="AA1822" s="63">
        <f>IF($A1822="-","-",ROUND(VLOOKUP($A1822+ROUND(LEFT(AA$1791,1)/24,5),'[1]ОАО "АТС"'!$A$57:$F$800,3,FALSE)+HLOOKUP($DL$1789,'[1]Сбытовая надбавка'!$F$5:$H$6,2,FALSE),2)+'[1]Иные услуги'!$C$6+HLOOKUP($DR$1788,'[1]Услуги по передаче'!$G$5:$J$7,3,FALSE))</f>
        <v>2062.7800000000002</v>
      </c>
      <c r="AB1822" s="64"/>
      <c r="AC1822" s="64"/>
      <c r="AD1822" s="64"/>
      <c r="AE1822" s="64"/>
      <c r="AF1822" s="65"/>
      <c r="AG1822" s="63">
        <f>IF($A1822="-","-",ROUND(VLOOKUP($A1822+ROUND(LEFT(AG$1791,1)/24,5),'[1]ОАО "АТС"'!$A$57:$F$800,3,FALSE)+HLOOKUP($DL$1789,'[1]Сбытовая надбавка'!$F$5:$H$6,2,FALSE),2)+'[1]Иные услуги'!$C$6+HLOOKUP($DR$1788,'[1]Услуги по передаче'!$G$5:$J$7,3,FALSE))</f>
        <v>2068.5500000000002</v>
      </c>
      <c r="AH1822" s="64"/>
      <c r="AI1822" s="64"/>
      <c r="AJ1822" s="64"/>
      <c r="AK1822" s="64"/>
      <c r="AL1822" s="65"/>
      <c r="AM1822" s="63">
        <f>IF($A1822="-","-",ROUND(VLOOKUP($A1822+ROUND(LEFT(AM$1791,1)/24,5),'[1]ОАО "АТС"'!$A$57:$F$800,3,FALSE)+HLOOKUP($DL$1789,'[1]Сбытовая надбавка'!$F$5:$H$6,2,FALSE),2)+'[1]Иные услуги'!$C$6+HLOOKUP($DR$1788,'[1]Услуги по передаче'!$G$5:$J$7,3,FALSE))</f>
        <v>2064.79</v>
      </c>
      <c r="AN1822" s="64"/>
      <c r="AO1822" s="64"/>
      <c r="AP1822" s="64"/>
      <c r="AQ1822" s="64"/>
      <c r="AR1822" s="65"/>
      <c r="AS1822" s="63">
        <f>IF($A1822="-","-",ROUND(VLOOKUP($A1822+ROUND(LEFT(AS$1791,1)/24,5),'[1]ОАО "АТС"'!$A$57:$F$800,3,FALSE)+HLOOKUP($DL$1789,'[1]Сбытовая надбавка'!$F$5:$H$6,2,FALSE),2)+'[1]Иные услуги'!$C$6+HLOOKUP($DR$1788,'[1]Услуги по передаче'!$G$5:$J$7,3,FALSE))</f>
        <v>2061.67</v>
      </c>
      <c r="AT1822" s="64"/>
      <c r="AU1822" s="64"/>
      <c r="AV1822" s="64"/>
      <c r="AW1822" s="64"/>
      <c r="AX1822" s="65"/>
      <c r="AY1822" s="63">
        <f>IF($A1822="-","-",ROUND(VLOOKUP($A1822+ROUND(LEFT(AY$1791,1)/24,5),'[1]ОАО "АТС"'!$A$57:$F$800,3,FALSE)+HLOOKUP($DL$1789,'[1]Сбытовая надбавка'!$F$5:$H$6,2,FALSE),2)+'[1]Иные услуги'!$C$6+HLOOKUP($DR$1788,'[1]Услуги по передаче'!$G$5:$J$7,3,FALSE))</f>
        <v>2106.19</v>
      </c>
      <c r="AZ1822" s="64"/>
      <c r="BA1822" s="64"/>
      <c r="BB1822" s="64"/>
      <c r="BC1822" s="64"/>
      <c r="BD1822" s="65"/>
      <c r="BE1822" s="63">
        <f>IF($A1822="-","-",ROUND(VLOOKUP($A1822+ROUND(LEFT(BE$1791,1)/24,5),'[1]ОАО "АТС"'!$A$57:$F$800,3,FALSE)+HLOOKUP($DL$1789,'[1]Сбытовая надбавка'!$F$5:$H$6,2,FALSE),2)+'[1]Иные услуги'!$C$6+HLOOKUP($DR$1788,'[1]Услуги по передаче'!$G$5:$J$7,3,FALSE))</f>
        <v>2061.67</v>
      </c>
      <c r="BF1822" s="64"/>
      <c r="BG1822" s="64"/>
      <c r="BH1822" s="64"/>
      <c r="BI1822" s="64"/>
      <c r="BJ1822" s="65"/>
      <c r="BK1822" s="63">
        <f>IF($A1822="-","-",ROUND(VLOOKUP($A1822+ROUND(LEFT(BK$1791,1)/24,5),'[1]ОАО "АТС"'!$A$57:$F$800,3,FALSE)+HLOOKUP($DL$1789,'[1]Сбытовая надбавка'!$F$5:$H$6,2,FALSE),2)+'[1]Иные услуги'!$C$6+HLOOKUP($DR$1788,'[1]Услуги по передаче'!$G$5:$J$7,3,FALSE))</f>
        <v>2066.1999999999998</v>
      </c>
      <c r="BL1822" s="64"/>
      <c r="BM1822" s="64"/>
      <c r="BN1822" s="64"/>
      <c r="BO1822" s="64"/>
      <c r="BP1822" s="65"/>
      <c r="BQ1822" s="63">
        <f>IF($A1822="-","-",ROUND(VLOOKUP($A1822+ROUND(LEFT(BQ$1791,2)/24,5),'[1]ОАО "АТС"'!$A$57:$F$800,3,FALSE)+HLOOKUP($DL$1789,'[1]Сбытовая надбавка'!$F$5:$H$6,2,FALSE),2)+'[1]Иные услуги'!$C$6+HLOOKUP($DR$1788,'[1]Услуги по передаче'!$G$5:$J$7,3,FALSE))</f>
        <v>2113.89</v>
      </c>
      <c r="BR1822" s="64"/>
      <c r="BS1822" s="64"/>
      <c r="BT1822" s="64"/>
      <c r="BU1822" s="64"/>
      <c r="BV1822" s="65"/>
      <c r="BW1822" s="63">
        <f>IF($A1822="-","-",ROUND(VLOOKUP($A1822+ROUND(LEFT(BW$1791,2)/24,5),'[1]ОАО "АТС"'!$A$57:$F$800,3,FALSE)+HLOOKUP($DL$1789,'[1]Сбытовая надбавка'!$F$5:$H$6,2,FALSE),2)+'[1]Иные услуги'!$C$6+HLOOKUP($DR$1788,'[1]Услуги по передаче'!$G$5:$J$7,3,FALSE))</f>
        <v>2119.64</v>
      </c>
      <c r="BX1822" s="64"/>
      <c r="BY1822" s="64"/>
      <c r="BZ1822" s="64"/>
      <c r="CA1822" s="64"/>
      <c r="CB1822" s="65"/>
      <c r="CC1822" s="63">
        <f>IF($A1822="-","-",ROUND(VLOOKUP($A1822+ROUND(LEFT(CC$1791,2)/24,5),'[1]ОАО "АТС"'!$A$57:$F$800,3,FALSE)+HLOOKUP($DL$1789,'[1]Сбытовая надбавка'!$F$5:$H$6,2,FALSE),2)+'[1]Иные услуги'!$C$6+HLOOKUP($DR$1788,'[1]Услуги по передаче'!$G$5:$J$7,3,FALSE))</f>
        <v>2106.85</v>
      </c>
      <c r="CD1822" s="64"/>
      <c r="CE1822" s="64"/>
      <c r="CF1822" s="64"/>
      <c r="CG1822" s="64"/>
      <c r="CH1822" s="65"/>
      <c r="CI1822" s="63">
        <f>IF($A1822="-","-",ROUND(VLOOKUP($A1822+ROUND(LEFT(CI$1791,2)/24,5),'[1]ОАО "АТС"'!$A$57:$F$800,3,FALSE)+HLOOKUP($DL$1789,'[1]Сбытовая надбавка'!$F$5:$H$6,2,FALSE),2)+'[1]Иные услуги'!$C$6+HLOOKUP($DR$1788,'[1]Услуги по передаче'!$G$5:$J$7,3,FALSE))</f>
        <v>2100.14</v>
      </c>
      <c r="CJ1822" s="64"/>
      <c r="CK1822" s="64"/>
      <c r="CL1822" s="64"/>
      <c r="CM1822" s="64"/>
      <c r="CN1822" s="65"/>
      <c r="CO1822" s="63">
        <f>IF($A1822="-","-",ROUND(VLOOKUP($A1822+ROUND(LEFT(CO$1791,2)/24,5),'[1]ОАО "АТС"'!$A$57:$F$800,3,FALSE)+HLOOKUP($DL$1789,'[1]Сбытовая надбавка'!$F$5:$H$6,2,FALSE),2)+'[1]Иные услуги'!$C$6+HLOOKUP($DR$1788,'[1]Услуги по передаче'!$G$5:$J$7,3,FALSE))</f>
        <v>2061.14</v>
      </c>
      <c r="CP1822" s="64"/>
      <c r="CQ1822" s="64"/>
      <c r="CR1822" s="64"/>
      <c r="CS1822" s="64"/>
      <c r="CT1822" s="65"/>
      <c r="CU1822" s="63">
        <f>IF($A1822="-","-",ROUND(VLOOKUP($A1822+ROUND(LEFT(CU$1791,2)/24,5),'[1]ОАО "АТС"'!$A$57:$F$800,3,FALSE)+HLOOKUP($DL$1789,'[1]Сбытовая надбавка'!$F$5:$H$6,2,FALSE),2)+'[1]Иные услуги'!$C$6+HLOOKUP($DR$1788,'[1]Услуги по передаче'!$G$5:$J$7,3,FALSE))</f>
        <v>2060.96</v>
      </c>
      <c r="CV1822" s="64"/>
      <c r="CW1822" s="64"/>
      <c r="CX1822" s="64"/>
      <c r="CY1822" s="64"/>
      <c r="CZ1822" s="65"/>
      <c r="DA1822" s="63">
        <f>IF($A1822="-","-",ROUND(VLOOKUP($A1822+ROUND(LEFT(DA$1791,2)/24,5),'[1]ОАО "АТС"'!$A$57:$F$800,3,FALSE)+HLOOKUP($DL$1789,'[1]Сбытовая надбавка'!$F$5:$H$6,2,FALSE),2)+'[1]Иные услуги'!$C$6+HLOOKUP($DR$1788,'[1]Услуги по передаче'!$G$5:$J$7,3,FALSE))</f>
        <v>2061.39</v>
      </c>
      <c r="DB1822" s="64"/>
      <c r="DC1822" s="64"/>
      <c r="DD1822" s="64"/>
      <c r="DE1822" s="64"/>
      <c r="DF1822" s="65"/>
      <c r="DG1822" s="63">
        <f>IF($A1822="-","-",ROUND(VLOOKUP($A1822+ROUND(LEFT(DG$1791,2)/24,5),'[1]ОАО "АТС"'!$A$57:$F$800,3,FALSE)+HLOOKUP($DL$1789,'[1]Сбытовая надбавка'!$F$5:$H$6,2,FALSE),2)+'[1]Иные услуги'!$C$6+HLOOKUP($DR$1788,'[1]Услуги по передаче'!$G$5:$J$7,3,FALSE))</f>
        <v>2061.9899999999998</v>
      </c>
      <c r="DH1822" s="64"/>
      <c r="DI1822" s="64"/>
      <c r="DJ1822" s="64"/>
      <c r="DK1822" s="64"/>
      <c r="DL1822" s="65"/>
      <c r="DM1822" s="63">
        <f>IF($A1822="-","-",ROUND(VLOOKUP($A1822+ROUND(LEFT(DM$1791,2)/24,5),'[1]ОАО "АТС"'!$A$57:$F$800,3,FALSE)+HLOOKUP($DL$1789,'[1]Сбытовая надбавка'!$F$5:$H$6,2,FALSE),2)+'[1]Иные услуги'!$C$6+HLOOKUP($DR$1788,'[1]Услуги по передаче'!$G$5:$J$7,3,FALSE))</f>
        <v>2059.71</v>
      </c>
      <c r="DN1822" s="64"/>
      <c r="DO1822" s="64"/>
      <c r="DP1822" s="64"/>
      <c r="DQ1822" s="64"/>
      <c r="DR1822" s="65"/>
      <c r="DS1822" s="63">
        <f>IF($A1822="-","-",ROUND(VLOOKUP($A1822+ROUND(LEFT(DS$1791,2)/24,5),'[1]ОАО "АТС"'!$A$57:$F$800,3,FALSE)+HLOOKUP($DL$1789,'[1]Сбытовая надбавка'!$F$5:$H$6,2,FALSE),2)+'[1]Иные услуги'!$C$6+HLOOKUP($DR$1788,'[1]Услуги по передаче'!$G$5:$J$7,3,FALSE))</f>
        <v>2059.11</v>
      </c>
      <c r="DT1822" s="64"/>
      <c r="DU1822" s="64"/>
      <c r="DV1822" s="64"/>
      <c r="DW1822" s="64"/>
      <c r="DX1822" s="65"/>
      <c r="DY1822" s="63">
        <f>IF($A1822="-","-",ROUND(VLOOKUP($A1822+ROUND(LEFT(DY$1791,2)/24,5),'[1]ОАО "АТС"'!$A$57:$F$800,3,FALSE)+HLOOKUP($DL$1789,'[1]Сбытовая надбавка'!$F$5:$H$6,2,FALSE),2)+'[1]Иные услуги'!$C$6+HLOOKUP($DR$1788,'[1]Услуги по передаче'!$G$5:$J$7,3,FALSE))</f>
        <v>2139.96</v>
      </c>
      <c r="DZ1822" s="64"/>
      <c r="EA1822" s="64"/>
      <c r="EB1822" s="64"/>
      <c r="EC1822" s="64"/>
      <c r="ED1822" s="65"/>
      <c r="EE1822" s="63">
        <f>IF($A1822="-","-",ROUND(VLOOKUP($A1822+ROUND(LEFT(EE$1791,2)/24,5),'[1]ОАО "АТС"'!$A$57:$F$800,3,FALSE)+HLOOKUP($DL$1789,'[1]Сбытовая надбавка'!$F$5:$H$6,2,FALSE),2)+'[1]Иные услуги'!$C$6+HLOOKUP($DR$1788,'[1]Услуги по передаче'!$G$5:$J$7,3,FALSE))</f>
        <v>2060.1799999999998</v>
      </c>
      <c r="EF1822" s="64"/>
      <c r="EG1822" s="64"/>
      <c r="EH1822" s="64"/>
      <c r="EI1822" s="64"/>
      <c r="EJ1822" s="65"/>
      <c r="EK1822" s="63">
        <f>IF($A1822="-","-",ROUND(VLOOKUP($A1822+ROUND(LEFT(EK$1791,2)/24,5),'[1]ОАО "АТС"'!$A$57:$F$800,3,FALSE)+HLOOKUP($DL$1789,'[1]Сбытовая надбавка'!$F$5:$H$6,2,FALSE),2)+'[1]Иные услуги'!$C$6+HLOOKUP($DR$1788,'[1]Услуги по передаче'!$G$5:$J$7,3,FALSE))</f>
        <v>2252.15</v>
      </c>
      <c r="EL1822" s="64"/>
      <c r="EM1822" s="64"/>
      <c r="EN1822" s="64"/>
      <c r="EO1822" s="64"/>
      <c r="EP1822" s="65"/>
      <c r="EQ1822" s="63">
        <f>IF($A1822="-","-",ROUND(VLOOKUP($A1822+ROUND(LEFT(EQ$1791,2)/24,5),'[1]ОАО "АТС"'!$A$57:$F$800,3,FALSE)+HLOOKUP($DL$1789,'[1]Сбытовая надбавка'!$F$5:$H$6,2,FALSE),2)+'[1]Иные услуги'!$C$6+HLOOKUP($DR$1788,'[1]Услуги по передаче'!$G$5:$J$7,3,FALSE))</f>
        <v>2107.09</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45717</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3056</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2963.95</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2925.3500000000004</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2914.7</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2918.88</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2959.54</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3118.7200000000003</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3165.5200000000004</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2952.51</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3062.33</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3147.7799999999997</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3163.0699999999997</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3120.1099999999997</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3123.37</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3114.2700000000004</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3119.2700000000004</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3117.24</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3131.58</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3347.0299999999997</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3352.7799999999997</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3233.3199999999997</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3206.8900000000003</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3152.8</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3099.8999999999996</v>
      </c>
      <c r="ER1828" s="64"/>
      <c r="ES1828" s="64"/>
      <c r="ET1828" s="64"/>
      <c r="EU1828" s="64"/>
      <c r="EV1828" s="65"/>
    </row>
    <row r="1829" spans="1:152" s="29" customFormat="1" ht="15.75" customHeight="1" x14ac:dyDescent="0.2">
      <c r="A1829" s="60">
        <f>$A$102</f>
        <v>45718</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3012.8</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2930.01</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2884.3500000000004</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2876.34</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2899.1899999999996</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2934.37</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3065.5299999999997</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3134.79</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2893.2799999999997</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2992.76</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3073.7700000000004</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3085.46</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3103.49</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3094.51</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3092.5299999999997</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3061.38</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3070.3599999999997</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3104.05</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3253.13</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3284.9799999999996</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3262.3599999999997</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3221.16</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3238.2799999999997</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3140.01</v>
      </c>
      <c r="ER1829" s="64"/>
      <c r="ES1829" s="64"/>
      <c r="ET1829" s="64"/>
      <c r="EU1829" s="64"/>
      <c r="EV1829" s="65"/>
    </row>
    <row r="1830" spans="1:152" s="29" customFormat="1" ht="15.75" customHeight="1" x14ac:dyDescent="0.2">
      <c r="A1830" s="60">
        <f>$A$103</f>
        <v>45719</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3021.99</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2947.55</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2903.8999999999996</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2896.6899999999996</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2914.6899999999996</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2994.13</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3169.58</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3382.8100000000004</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3139.2799999999997</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3334.16</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3455.5699999999997</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3452.7</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3448.26</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3437.9799999999996</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3314.0200000000004</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3294.99</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3268.8</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3246.04</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3423.5</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3455.3199999999997</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3331.5200000000004</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3300.88</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3219.5600000000004</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3115.1899999999996</v>
      </c>
      <c r="ER1830" s="64"/>
      <c r="ES1830" s="64"/>
      <c r="ET1830" s="64"/>
      <c r="EU1830" s="64"/>
      <c r="EV1830" s="65"/>
    </row>
    <row r="1831" spans="1:152" s="29" customFormat="1" ht="15.75" customHeight="1" x14ac:dyDescent="0.2">
      <c r="A1831" s="60">
        <f>$A$104</f>
        <v>45720</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2952.24</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2891.12</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2855.1800000000003</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2852.2200000000003</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2875.75</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2926.09</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3079.6400000000003</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3225.25</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3018.74</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3128.7200000000003</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3179.4799999999996</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3174.75</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3181.63</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3183.2700000000004</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3187.4799999999996</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3169.6899999999996</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3151.5200000000004</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3155.92</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3244.5699999999997</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3238.4799999999996</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3220.87</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3149.24</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3142.16</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2975.05</v>
      </c>
      <c r="ER1831" s="64"/>
      <c r="ES1831" s="64"/>
      <c r="ET1831" s="64"/>
      <c r="EU1831" s="64"/>
      <c r="EV1831" s="65"/>
    </row>
    <row r="1832" spans="1:152" s="29" customFormat="1" ht="15.75" customHeight="1" x14ac:dyDescent="0.2">
      <c r="A1832" s="60">
        <f>$A$105</f>
        <v>45721</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2839.2</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2815.3599999999997</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2807.71</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2814.01</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2816.7299999999996</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2857.5299999999997</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3028.2200000000003</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3199.1099999999997</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3006.8900000000003</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3130.7799999999997</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3181.34</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3203.6899999999996</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3177.37</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3174.8199999999997</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3182.05</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3165.6499999999996</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3151.8199999999997</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3163</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3254.04</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3254.4399999999996</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3239.91</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3132.33</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3138.4300000000003</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2987.4700000000003</v>
      </c>
      <c r="ER1832" s="64"/>
      <c r="ES1832" s="64"/>
      <c r="ET1832" s="64"/>
      <c r="EU1832" s="64"/>
      <c r="EV1832" s="65"/>
    </row>
    <row r="1833" spans="1:152" s="29" customFormat="1" ht="15.75" customHeight="1" x14ac:dyDescent="0.2">
      <c r="A1833" s="60">
        <f>$A$106</f>
        <v>45722</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2957.87</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2921.4799999999996</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2894.6499999999996</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2888.9799999999996</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2897.6000000000004</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2946</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3148.8</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3351.88</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3023.1499999999996</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3379.76</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3507.24</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3537.6899999999996</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3532.09</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3525.05</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3507.3500000000004</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3466.67</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3426.58</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3161.16</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3266.1400000000003</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3308.75</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3527.1400000000003</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3400.41</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3275.84</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3113.42</v>
      </c>
      <c r="ER1833" s="64"/>
      <c r="ES1833" s="64"/>
      <c r="ET1833" s="64"/>
      <c r="EU1833" s="64"/>
      <c r="EV1833" s="65"/>
    </row>
    <row r="1834" spans="1:152" s="29" customFormat="1" ht="15.75" customHeight="1" x14ac:dyDescent="0.2">
      <c r="A1834" s="60">
        <f>$A$107</f>
        <v>45723</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2990.6099999999997</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2921.41</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2894.21</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2888.4300000000003</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2907.09</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2979.7</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3200.3199999999997</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3292.08</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2995.3500000000004</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3338.74</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3479.8999999999996</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3511.4799999999996</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3497.0299999999997</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3529.08</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3519.4799999999996</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3480.49</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3440.1099999999997</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3254.87</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3338.6400000000003</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3680.6499999999996</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3534.38</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3406.5600000000004</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3307.17</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3122.2</v>
      </c>
      <c r="ER1834" s="64"/>
      <c r="ES1834" s="64"/>
      <c r="ET1834" s="64"/>
      <c r="EU1834" s="64"/>
      <c r="EV1834" s="65"/>
    </row>
    <row r="1835" spans="1:152" s="29" customFormat="1" ht="15.75" customHeight="1" x14ac:dyDescent="0.2">
      <c r="A1835" s="60">
        <f>$A$108</f>
        <v>45724</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3022.96</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2971.88</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2942.41</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2933.01</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2941.2799999999997</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2977.05</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3194.1000000000004</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3470.79</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2921.3199999999997</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3188.24</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3351.76</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3382.95</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3388.0299999999997</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3404.91</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3352.33</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3338.1400000000003</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3341.4399999999996</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3428.1099999999997</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3709.8199999999997</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3620.6000000000004</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3459.45</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3357.99</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3297.66</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3153.6400000000003</v>
      </c>
      <c r="ER1835" s="64"/>
      <c r="ES1835" s="64"/>
      <c r="ET1835" s="64"/>
      <c r="EU1835" s="64"/>
      <c r="EV1835" s="65"/>
    </row>
    <row r="1836" spans="1:152" s="29" customFormat="1" ht="15.75" customHeight="1" x14ac:dyDescent="0.2">
      <c r="A1836" s="60">
        <f>$A$109</f>
        <v>45725</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3085.74</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3033.66</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2874.62</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2852.1099999999997</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2856.0600000000004</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2913.51</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2992.0299999999997</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3007.8</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2793.01</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3021.5299999999997</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3162.7200000000003</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3211.7</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3214.91</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3216.2299999999996</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3209.99</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3197.8500000000004</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3354.04</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3504.6000000000004</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3144.87</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3574.58</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3464.8199999999997</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3314.3999999999996</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3424.8599999999997</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3244.04</v>
      </c>
      <c r="ER1836" s="64"/>
      <c r="ES1836" s="64"/>
      <c r="ET1836" s="64"/>
      <c r="EU1836" s="64"/>
      <c r="EV1836" s="65"/>
    </row>
    <row r="1837" spans="1:152" s="29" customFormat="1" ht="15.75" customHeight="1" x14ac:dyDescent="0.2">
      <c r="A1837" s="60">
        <f>$A$110</f>
        <v>45726</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3016.9300000000003</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2971.33</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2902.4700000000003</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2894.75</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2906.9799999999996</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2974.1800000000003</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3202.71</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3607.2700000000004</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3001.7</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3166.12</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3197.6400000000003</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3515.71</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3205.87</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3227.4799999999996</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3549.2700000000004</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3245.51</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3478.6499999999996</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3549.0299999999997</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3313.04</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3374.84</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3579.7</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3414.79</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3431.6000000000004</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3212.79</v>
      </c>
      <c r="ER1837" s="64"/>
      <c r="ES1837" s="64"/>
      <c r="ET1837" s="64"/>
      <c r="EU1837" s="64"/>
      <c r="EV1837" s="65"/>
    </row>
    <row r="1838" spans="1:152" s="29" customFormat="1" ht="15.75" customHeight="1" x14ac:dyDescent="0.2">
      <c r="A1838" s="60">
        <f>$A$111</f>
        <v>45727</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2915.92</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2833.0699999999997</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2867.24</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2860.49</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2875.1400000000003</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2930.71</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3134.2299999999996</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3265.91</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2940.95</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3313</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3119.5699999999997</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3144.0200000000004</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3154.2299999999996</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3161.3199999999997</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3506.38</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3483.09</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3438.76</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3509.3599999999997</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3230.0699999999997</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3238.3199999999997</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3249.3599999999997</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3382.16</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3417.26</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3192.3</v>
      </c>
      <c r="ER1838" s="64"/>
      <c r="ES1838" s="64"/>
      <c r="ET1838" s="64"/>
      <c r="EU1838" s="64"/>
      <c r="EV1838" s="65"/>
    </row>
    <row r="1839" spans="1:152" s="29" customFormat="1" ht="15.75" customHeight="1" x14ac:dyDescent="0.2">
      <c r="A1839" s="60">
        <f>$A$112</f>
        <v>45728</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2856.99</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2829.79</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2822.4700000000003</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2817.76</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2838.87</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2859.91</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2953.55</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3065.8100000000004</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2883.7799999999997</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2971.71</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2984.1800000000003</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2984.7799999999997</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2956.5200000000004</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2947.26</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2925.13</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2914.2200000000003</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2897.17</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2895.7200000000003</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2982.74</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3013.26</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2981.95</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2897.7700000000004</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3041.7200000000003</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2908.1099999999997</v>
      </c>
      <c r="ER1839" s="64"/>
      <c r="ES1839" s="64"/>
      <c r="ET1839" s="64"/>
      <c r="EU1839" s="64"/>
      <c r="EV1839" s="65"/>
    </row>
    <row r="1840" spans="1:152" s="29" customFormat="1" ht="15.75" customHeight="1" x14ac:dyDescent="0.2">
      <c r="A1840" s="60">
        <f>$A$113</f>
        <v>45729</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2837.58</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2815.9399999999996</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2809.84</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2805.95</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2830.3599999999997</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2849.04</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2933.76</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3035.2</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2869.67</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2969.2700000000004</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3018.16</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3012.87</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2991.9700000000003</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2978.25</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2976.8900000000003</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2974.3999999999996</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2963.3100000000004</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2952.8900000000003</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3050.41</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3050.1800000000003</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3017.21</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2935.4700000000003</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3043.12</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2900.5600000000004</v>
      </c>
      <c r="ER1840" s="64"/>
      <c r="ES1840" s="64"/>
      <c r="ET1840" s="64"/>
      <c r="EU1840" s="64"/>
      <c r="EV1840" s="65"/>
    </row>
    <row r="1841" spans="1:152" s="29" customFormat="1" ht="15.75" customHeight="1" x14ac:dyDescent="0.2">
      <c r="A1841" s="60">
        <f>$A$114</f>
        <v>45730</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2838.88</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2820.4399999999996</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2814.21</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2814.2299999999996</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2836.75</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2846.6000000000004</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2919.2200000000003</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3045.4399999999996</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2869.5200000000004</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2966.1899999999996</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2976.58</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2976.9799999999996</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2938.76</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2928.8</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2922.1000000000004</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2913.2700000000004</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2896.3</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2896.12</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3007.76</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3039.1099999999997</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3003.79</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2934.8500000000004</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3062.45</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2938.3500000000004</v>
      </c>
      <c r="ER1841" s="64"/>
      <c r="ES1841" s="64"/>
      <c r="ET1841" s="64"/>
      <c r="EU1841" s="64"/>
      <c r="EV1841" s="65"/>
    </row>
    <row r="1842" spans="1:152" s="29" customFormat="1" ht="15.75" customHeight="1" x14ac:dyDescent="0.2">
      <c r="A1842" s="60">
        <f>$A$115</f>
        <v>45731</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2877.6000000000004</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2832.5299999999997</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2801.24</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2795.9700000000003</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2853.37</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2850.87</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2819.9300000000003</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2893.9700000000003</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2794.13</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2794.5</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2812.34</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2821.8900000000003</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2808.51</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2794.83</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2795.3900000000003</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2796.26</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2796.09</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2796.1400000000003</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2828.6000000000004</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2873.3199999999997</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2814.91</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2791.4300000000003</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3023.67</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2910.5600000000004</v>
      </c>
      <c r="ER1842" s="64"/>
      <c r="ES1842" s="64"/>
      <c r="ET1842" s="64"/>
      <c r="EU1842" s="64"/>
      <c r="EV1842" s="65"/>
    </row>
    <row r="1843" spans="1:152" s="29" customFormat="1" ht="15.75" customHeight="1" x14ac:dyDescent="0.2">
      <c r="A1843" s="60">
        <f>$A$116</f>
        <v>45732</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2811.4399999999996</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2796.63</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2796.7700000000004</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2796.8</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2800.21</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2799.3199999999997</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2795.8100000000004</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2795.4799999999996</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2795.7200000000003</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2795.5699999999997</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2795.67</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2795.55</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2795.7299999999996</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2795.76</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2796.2299999999996</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2796.66</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2796.71</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2796.71</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2814.4399999999996</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2837.92</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2819.12</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2792.84</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2903.8</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2836.6800000000003</v>
      </c>
      <c r="ER1843" s="64"/>
      <c r="ES1843" s="64"/>
      <c r="ET1843" s="64"/>
      <c r="EU1843" s="64"/>
      <c r="EV1843" s="65"/>
    </row>
    <row r="1844" spans="1:152" s="29" customFormat="1" ht="15.75" customHeight="1" x14ac:dyDescent="0.2">
      <c r="A1844" s="60">
        <f>$A$117</f>
        <v>45733</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2820.5600000000004</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2804.42</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2798.5699999999997</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2796.7799999999997</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2809.5200000000004</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2819.4799999999996</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2841.26</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2981.24</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2795.5299999999997</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2863.62</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2889.83</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2876</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2837.05</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2829.6000000000004</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2811.95</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2803.6499999999996</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2806.66</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2813.88</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2904.6400000000003</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2939.08</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2885.92</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2792.83</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2979.5600000000004</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2898.58</v>
      </c>
      <c r="ER1844" s="64"/>
      <c r="ES1844" s="64"/>
      <c r="ET1844" s="64"/>
      <c r="EU1844" s="64"/>
      <c r="EV1844" s="65"/>
    </row>
    <row r="1845" spans="1:152" s="29" customFormat="1" ht="15.75" customHeight="1" x14ac:dyDescent="0.2">
      <c r="A1845" s="60">
        <f>$A$118</f>
        <v>45734</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2878.0200000000004</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2828.41</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2820.2700000000004</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2811.7700000000004</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2839.87</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2852.2200000000003</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2899.83</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3001.75</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2801.1099999999997</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2879.6899999999996</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2905.3599999999997</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2895.9799999999996</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2859.0299999999997</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2853.7299999999996</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2837.49</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2821.3999999999996</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2825.71</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2830.0600000000004</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2908.05</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2952.2700000000004</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2905.26</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2822.08</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2896.66</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2818.6099999999997</v>
      </c>
      <c r="ER1845" s="64"/>
      <c r="ES1845" s="64"/>
      <c r="ET1845" s="64"/>
      <c r="EU1845" s="64"/>
      <c r="EV1845" s="65"/>
    </row>
    <row r="1846" spans="1:152" s="29" customFormat="1" ht="15.75" customHeight="1" x14ac:dyDescent="0.2">
      <c r="A1846" s="60">
        <f>$A$119</f>
        <v>45735</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2805.49</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2803.04</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2801.25</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2800.26</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2802.4399999999996</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2873.1499999999996</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2929.1800000000003</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3014.5200000000004</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2846.9300000000003</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2937.6499999999996</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2977.12</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2972.25</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2954.5</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2940.25</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2937.7799999999997</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2936.58</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2928.1499999999996</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2923.46</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3007.4300000000003</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3006.01</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2972.5600000000004</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2895.2299999999996</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2976.51</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2915.29</v>
      </c>
      <c r="ER1846" s="64"/>
      <c r="ES1846" s="64"/>
      <c r="ET1846" s="64"/>
      <c r="EU1846" s="64"/>
      <c r="EV1846" s="65"/>
    </row>
    <row r="1847" spans="1:152" s="29" customFormat="1" ht="15.75" customHeight="1" x14ac:dyDescent="0.2">
      <c r="A1847" s="60">
        <f>$A$120</f>
        <v>45736</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2829.3</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2805.3900000000003</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2796.1499999999996</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2796.1899999999996</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2837.96</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2817.2799999999997</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2847.3</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3005.6400000000003</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2822.1499999999996</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2924.62</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2927.7799999999997</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2917.12</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2886.92</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2892.2299999999996</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2891.42</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2904.75</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2896.7299999999996</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2881.29</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2976.7700000000004</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3027.4700000000003</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2985.88</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2913.7299999999996</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2976.95</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2871.8599999999997</v>
      </c>
      <c r="ER1847" s="64"/>
      <c r="ES1847" s="64"/>
      <c r="ET1847" s="64"/>
      <c r="EU1847" s="64"/>
      <c r="EV1847" s="65"/>
    </row>
    <row r="1848" spans="1:152" s="29" customFormat="1" ht="15.75" customHeight="1" x14ac:dyDescent="0.2">
      <c r="A1848" s="60">
        <f>$A$121</f>
        <v>45737</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2827.2200000000003</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2802.55</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2796.8500000000004</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2796.8</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2810.4799999999996</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2812.1499999999996</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2840.0699999999997</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2982.67</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2815.38</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2910.34</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2942.7299999999996</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2922.63</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2897.09</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2902.45</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2906.99</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2915.7799999999997</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2916.71</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2953.29</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3042.46</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3020.46</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2997.05</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2902.16</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3022.83</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2894.04</v>
      </c>
      <c r="ER1848" s="64"/>
      <c r="ES1848" s="64"/>
      <c r="ET1848" s="64"/>
      <c r="EU1848" s="64"/>
      <c r="EV1848" s="65"/>
    </row>
    <row r="1849" spans="1:152" s="29" customFormat="1" ht="15.75" customHeight="1" x14ac:dyDescent="0.2">
      <c r="A1849" s="60">
        <f>$A$122</f>
        <v>45738</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2827.92</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2798.3</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2796.6099999999997</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2796.7</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2811.7799999999997</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2804.5699999999997</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2796.2700000000004</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2836.9700000000003</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2796.0200000000004</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2810.04</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2853.09</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2858.84</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2846.5299999999997</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2840.6800000000003</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2796.3900000000003</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2796.54</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2796.55</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2796.5299999999997</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2792.4400000000005</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2794.37</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2895.09</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2800.25</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3006.3100000000004</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2898.55</v>
      </c>
      <c r="ER1849" s="64"/>
      <c r="ES1849" s="64"/>
      <c r="ET1849" s="64"/>
      <c r="EU1849" s="64"/>
      <c r="EV1849" s="65"/>
    </row>
    <row r="1850" spans="1:152" s="29" customFormat="1" ht="15.75" customHeight="1" x14ac:dyDescent="0.2">
      <c r="A1850" s="60">
        <f>$A$123</f>
        <v>45739</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2825.05</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2796.62</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2796.8199999999997</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2796.75</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2803.37</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2796.58</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2795.8100000000004</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2795.3100000000004</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2795.37</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2795.62</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2795.8199999999997</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2795.7700000000004</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2795.8199999999997</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2795.91</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2796.29</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2796.3</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2796.4399999999996</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2796.5</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2792.17</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2793.6800000000003</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2793.6099999999997</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2811.7200000000003</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2978.9399999999996</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2891.4700000000003</v>
      </c>
      <c r="ER1850" s="64"/>
      <c r="ES1850" s="64"/>
      <c r="ET1850" s="64"/>
      <c r="EU1850" s="64"/>
      <c r="EV1850" s="65"/>
    </row>
    <row r="1851" spans="1:152" s="29" customFormat="1" ht="15.75" customHeight="1" x14ac:dyDescent="0.2">
      <c r="A1851" s="60">
        <f>$A$124</f>
        <v>45740</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2812.21</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2797.08</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2797.21</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2796.8199999999997</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2802.1499999999996</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2804.8100000000004</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2819.34</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2940.2</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2796.1499999999996</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2896.1800000000003</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2852.6499999999996</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2850.7799999999997</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2933.25</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2940.2</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2952.91</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2958.0699999999997</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2959.8100000000004</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2947.99</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3015.54</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3031.8199999999997</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2988.59</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2901.05</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2947.8900000000003</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2860.4399999999996</v>
      </c>
      <c r="ER1851" s="64"/>
      <c r="ES1851" s="64"/>
      <c r="ET1851" s="64"/>
      <c r="EU1851" s="64"/>
      <c r="EV1851" s="65"/>
    </row>
    <row r="1852" spans="1:152" s="29" customFormat="1" ht="15.75" customHeight="1" x14ac:dyDescent="0.2">
      <c r="A1852" s="60">
        <f>$A$125</f>
        <v>45741</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2800.16</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2797.24</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2797.3199999999997</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2797.3100000000004</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2797.08</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2796.9700000000003</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2801.6899999999996</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2914.04</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2796.04</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2867.1000000000004</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2829.8900000000003</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2829.2700000000004</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2924.0699999999997</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2930.75</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2941.04</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2946.16</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2943.0299999999997</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2934.88</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3017.12</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2999.5600000000004</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2951.75</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2860.9700000000003</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2940.95</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2860.9399999999996</v>
      </c>
      <c r="ER1852" s="64"/>
      <c r="ES1852" s="64"/>
      <c r="ET1852" s="64"/>
      <c r="EU1852" s="64"/>
      <c r="EV1852" s="65"/>
    </row>
    <row r="1853" spans="1:152" s="29" customFormat="1" ht="15.75" customHeight="1" x14ac:dyDescent="0.2">
      <c r="A1853" s="60">
        <f>$A$126</f>
        <v>45742</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2819.4300000000003</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2799.45</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2798.05</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2797.33</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2812.1800000000003</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2814.37</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2842.5299999999997</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3003.29</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2822</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2929.9399999999996</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2888.66</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2894.96</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2992.01</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2993.5299999999997</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3008.12</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3009.3199999999997</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3009.08</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2999.92</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3088.8599999999997</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3072.1499999999996</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3037.3199999999997</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2956.6400000000003</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3068.8599999999997</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2918.5699999999997</v>
      </c>
      <c r="ER1853" s="64"/>
      <c r="ES1853" s="64"/>
      <c r="ET1853" s="64"/>
      <c r="EU1853" s="64"/>
      <c r="EV1853" s="65"/>
    </row>
    <row r="1854" spans="1:152" s="29" customFormat="1" ht="15.75" customHeight="1" x14ac:dyDescent="0.2">
      <c r="A1854" s="60">
        <f>$A$127</f>
        <v>45743</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2819.2200000000003</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2796.9300000000003</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2797.1099999999997</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2797.0600000000004</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2807.54</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2806.75</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2825.16</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2978.1099999999997</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2795.1400000000003</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2854.62</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2872.58</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2879.1000000000004</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2932.59</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2951.33</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2990.83</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2998.17</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2995.4399999999996</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2984.5</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3072.76</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3051.5299999999997</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3014.62</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2926.26</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3057.41</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2907.5200000000004</v>
      </c>
      <c r="ER1854" s="64"/>
      <c r="ES1854" s="64"/>
      <c r="ET1854" s="64"/>
      <c r="EU1854" s="64"/>
      <c r="EV1854" s="65"/>
    </row>
    <row r="1855" spans="1:152" s="29" customFormat="1" ht="15.75" customHeight="1" x14ac:dyDescent="0.2">
      <c r="A1855" s="60">
        <f>$A$128</f>
        <v>45744</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2808.7799999999997</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2796.83</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2797</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2797.0200000000004</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2796.9700000000003</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2796.84</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2803.99</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2945.2700000000004</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2795.8999999999996</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2826.9799999999996</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2845.5200000000004</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2850.7299999999996</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2901.8599999999997</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2918.08</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2953.16</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2959.8999999999996</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2959.8500000000004</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2954.29</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3030.5</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3005.67</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2973.8900000000003</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2887.04</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2993.2700000000004</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2867.75</v>
      </c>
      <c r="ER1855" s="64"/>
      <c r="ES1855" s="64"/>
      <c r="ET1855" s="64"/>
      <c r="EU1855" s="64"/>
      <c r="EV1855" s="65"/>
    </row>
    <row r="1856" spans="1:152" s="29" customFormat="1" ht="15.75" customHeight="1" x14ac:dyDescent="0.2">
      <c r="A1856" s="60">
        <f>$A$129</f>
        <v>45745</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2814.88</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2797.04</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2797.13</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2797.1099999999997</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2804.1800000000003</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2802.4300000000003</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2796.4399999999996</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2818.1499999999996</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2796.3100000000004</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2799.99</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2835.8999999999996</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2840.46</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2830.5</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2825.8999999999996</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2796.7200000000003</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2796.79</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2796.84</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2796.3199999999997</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2793.6899999999996</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2793.4300000000003</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2861.0699999999997</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2793.51</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2922.7</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2844.63</v>
      </c>
      <c r="ER1856" s="64"/>
      <c r="ES1856" s="64"/>
      <c r="ET1856" s="64"/>
      <c r="EU1856" s="64"/>
      <c r="EV1856" s="65"/>
    </row>
    <row r="1857" spans="1:152" s="29" customFormat="1" ht="15.75" customHeight="1" x14ac:dyDescent="0.2">
      <c r="A1857" s="60">
        <f>$A$130</f>
        <v>45746</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2815.99</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2796.4700000000003</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2796.5699999999997</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2796.7</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2801.1899999999996</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2796.4799999999996</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2795.4399999999996</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2795.3999999999996</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2795.8599999999997</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2796.17</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2796.2200000000003</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2796.2799999999997</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2796.3199999999997</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2796.5299999999997</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2796.4799999999996</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2796.6800000000003</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2796.6800000000003</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2796.74</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2794.3</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2792.84</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2795.2299999999996</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2817.3199999999997</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2971.6099999999997</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2851.9799999999996</v>
      </c>
      <c r="ER1857" s="64"/>
      <c r="ES1857" s="64"/>
      <c r="ET1857" s="64"/>
      <c r="EU1857" s="64"/>
      <c r="EV1857" s="65"/>
    </row>
    <row r="1858" spans="1:152" s="29" customFormat="1" ht="15.75" customHeight="1" x14ac:dyDescent="0.2">
      <c r="A1858" s="60">
        <f>$A$131</f>
        <v>45747</v>
      </c>
      <c r="B1858" s="61"/>
      <c r="C1858" s="61"/>
      <c r="D1858" s="61"/>
      <c r="E1858" s="61"/>
      <c r="F1858" s="61"/>
      <c r="G1858" s="61"/>
      <c r="H1858" s="62"/>
      <c r="I1858" s="63">
        <f>IF($A1858="-","-",ROUND(VLOOKUP($A1858+ROUND(LEFT(I$1827,1)/24,5),'[1]ОАО "АТС"'!$A$57:$F$800,3,FALSE)+HLOOKUP($DL$1825,'[1]Сбытовая надбавка'!$F$5:$H$6,2,FALSE),2)+'[1]Иные услуги'!$C$6+HLOOKUP($DR$1824,'[1]Услуги по передаче'!$G$5:$J$7,3,FALSE))</f>
        <v>2831.51</v>
      </c>
      <c r="J1858" s="64"/>
      <c r="K1858" s="64"/>
      <c r="L1858" s="64"/>
      <c r="M1858" s="64"/>
      <c r="N1858" s="65"/>
      <c r="O1858" s="63">
        <f>IF($A1858="-","-",ROUND(VLOOKUP($A1858+ROUND(LEFT(O$1827,1)/24,5),'[1]ОАО "АТС"'!$A$57:$F$800,3,FALSE)+HLOOKUP($DL$1825,'[1]Сбытовая надбавка'!$F$5:$H$6,2,FALSE),2)+'[1]Иные услуги'!$C$6+HLOOKUP($DR$1824,'[1]Услуги по передаче'!$G$5:$J$7,3,FALSE))</f>
        <v>2796.6800000000003</v>
      </c>
      <c r="P1858" s="64"/>
      <c r="Q1858" s="64"/>
      <c r="R1858" s="64"/>
      <c r="S1858" s="64"/>
      <c r="T1858" s="65"/>
      <c r="U1858" s="63">
        <f>IF($A1858="-","-",ROUND(VLOOKUP($A1858+ROUND(LEFT(U$1827,1)/24,5),'[1]ОАО "АТС"'!$A$57:$F$800,3,FALSE)+HLOOKUP($DL$1825,'[1]Сбытовая надбавка'!$F$5:$H$6,2,FALSE),2)+'[1]Иные услуги'!$C$6+HLOOKUP($DR$1824,'[1]Услуги по передаче'!$G$5:$J$7,3,FALSE))</f>
        <v>2796.92</v>
      </c>
      <c r="V1858" s="64"/>
      <c r="W1858" s="64"/>
      <c r="X1858" s="64"/>
      <c r="Y1858" s="64"/>
      <c r="Z1858" s="65"/>
      <c r="AA1858" s="63">
        <f>IF($A1858="-","-",ROUND(VLOOKUP($A1858+ROUND(LEFT(AA$1827,1)/24,5),'[1]ОАО "АТС"'!$A$57:$F$800,3,FALSE)+HLOOKUP($DL$1825,'[1]Сбытовая надбавка'!$F$5:$H$6,2,FALSE),2)+'[1]Иные услуги'!$C$6+HLOOKUP($DR$1824,'[1]Услуги по передаче'!$G$5:$J$7,3,FALSE))</f>
        <v>2796.96</v>
      </c>
      <c r="AB1858" s="64"/>
      <c r="AC1858" s="64"/>
      <c r="AD1858" s="64"/>
      <c r="AE1858" s="64"/>
      <c r="AF1858" s="65"/>
      <c r="AG1858" s="63">
        <f>IF($A1858="-","-",ROUND(VLOOKUP($A1858+ROUND(LEFT(AG$1827,1)/24,5),'[1]ОАО "АТС"'!$A$57:$F$800,3,FALSE)+HLOOKUP($DL$1825,'[1]Сбытовая надбавка'!$F$5:$H$6,2,FALSE),2)+'[1]Иные услуги'!$C$6+HLOOKUP($DR$1824,'[1]Услуги по передаче'!$G$5:$J$7,3,FALSE))</f>
        <v>2802.7299999999996</v>
      </c>
      <c r="AH1858" s="64"/>
      <c r="AI1858" s="64"/>
      <c r="AJ1858" s="64"/>
      <c r="AK1858" s="64"/>
      <c r="AL1858" s="65"/>
      <c r="AM1858" s="63">
        <f>IF($A1858="-","-",ROUND(VLOOKUP($A1858+ROUND(LEFT(AM$1827,1)/24,5),'[1]ОАО "АТС"'!$A$57:$F$800,3,FALSE)+HLOOKUP($DL$1825,'[1]Сбытовая надбавка'!$F$5:$H$6,2,FALSE),2)+'[1]Иные услуги'!$C$6+HLOOKUP($DR$1824,'[1]Услуги по передаче'!$G$5:$J$7,3,FALSE))</f>
        <v>2798.9700000000003</v>
      </c>
      <c r="AN1858" s="64"/>
      <c r="AO1858" s="64"/>
      <c r="AP1858" s="64"/>
      <c r="AQ1858" s="64"/>
      <c r="AR1858" s="65"/>
      <c r="AS1858" s="63">
        <f>IF($A1858="-","-",ROUND(VLOOKUP($A1858+ROUND(LEFT(AS$1827,1)/24,5),'[1]ОАО "АТС"'!$A$57:$F$800,3,FALSE)+HLOOKUP($DL$1825,'[1]Сбытовая надбавка'!$F$5:$H$6,2,FALSE),2)+'[1]Иные услуги'!$C$6+HLOOKUP($DR$1824,'[1]Услуги по передаче'!$G$5:$J$7,3,FALSE))</f>
        <v>2795.8500000000004</v>
      </c>
      <c r="AT1858" s="64"/>
      <c r="AU1858" s="64"/>
      <c r="AV1858" s="64"/>
      <c r="AW1858" s="64"/>
      <c r="AX1858" s="65"/>
      <c r="AY1858" s="63">
        <f>IF($A1858="-","-",ROUND(VLOOKUP($A1858+ROUND(LEFT(AY$1827,1)/24,5),'[1]ОАО "АТС"'!$A$57:$F$800,3,FALSE)+HLOOKUP($DL$1825,'[1]Сбытовая надбавка'!$F$5:$H$6,2,FALSE),2)+'[1]Иные услуги'!$C$6+HLOOKUP($DR$1824,'[1]Услуги по передаче'!$G$5:$J$7,3,FALSE))</f>
        <v>2840.37</v>
      </c>
      <c r="AZ1858" s="64"/>
      <c r="BA1858" s="64"/>
      <c r="BB1858" s="64"/>
      <c r="BC1858" s="64"/>
      <c r="BD1858" s="65"/>
      <c r="BE1858" s="63">
        <f>IF($A1858="-","-",ROUND(VLOOKUP($A1858+ROUND(LEFT(BE$1827,1)/24,5),'[1]ОАО "АТС"'!$A$57:$F$800,3,FALSE)+HLOOKUP($DL$1825,'[1]Сбытовая надбавка'!$F$5:$H$6,2,FALSE),2)+'[1]Иные услуги'!$C$6+HLOOKUP($DR$1824,'[1]Услуги по передаче'!$G$5:$J$7,3,FALSE))</f>
        <v>2795.8500000000004</v>
      </c>
      <c r="BF1858" s="64"/>
      <c r="BG1858" s="64"/>
      <c r="BH1858" s="64"/>
      <c r="BI1858" s="64"/>
      <c r="BJ1858" s="65"/>
      <c r="BK1858" s="63">
        <f>IF($A1858="-","-",ROUND(VLOOKUP($A1858+ROUND(LEFT(BK$1827,1)/24,5),'[1]ОАО "АТС"'!$A$57:$F$800,3,FALSE)+HLOOKUP($DL$1825,'[1]Сбытовая надбавка'!$F$5:$H$6,2,FALSE),2)+'[1]Иные услуги'!$C$6+HLOOKUP($DR$1824,'[1]Услуги по передаче'!$G$5:$J$7,3,FALSE))</f>
        <v>2800.38</v>
      </c>
      <c r="BL1858" s="64"/>
      <c r="BM1858" s="64"/>
      <c r="BN1858" s="64"/>
      <c r="BO1858" s="64"/>
      <c r="BP1858" s="65"/>
      <c r="BQ1858" s="63">
        <f>IF($A1858="-","-",ROUND(VLOOKUP($A1858+ROUND(LEFT(BQ$1827,2)/24,5),'[1]ОАО "АТС"'!$A$57:$F$800,3,FALSE)+HLOOKUP($DL$1825,'[1]Сбытовая надбавка'!$F$5:$H$6,2,FALSE),2)+'[1]Иные услуги'!$C$6+HLOOKUP($DR$1824,'[1]Услуги по передаче'!$G$5:$J$7,3,FALSE))</f>
        <v>2848.0699999999997</v>
      </c>
      <c r="BR1858" s="64"/>
      <c r="BS1858" s="64"/>
      <c r="BT1858" s="64"/>
      <c r="BU1858" s="64"/>
      <c r="BV1858" s="65"/>
      <c r="BW1858" s="63">
        <f>IF($A1858="-","-",ROUND(VLOOKUP($A1858+ROUND(LEFT(BW$1827,2)/24,5),'[1]ОАО "АТС"'!$A$57:$F$800,3,FALSE)+HLOOKUP($DL$1825,'[1]Сбытовая надбавка'!$F$5:$H$6,2,FALSE),2)+'[1]Иные услуги'!$C$6+HLOOKUP($DR$1824,'[1]Услуги по передаче'!$G$5:$J$7,3,FALSE))</f>
        <v>2853.8199999999997</v>
      </c>
      <c r="BX1858" s="64"/>
      <c r="BY1858" s="64"/>
      <c r="BZ1858" s="64"/>
      <c r="CA1858" s="64"/>
      <c r="CB1858" s="65"/>
      <c r="CC1858" s="63">
        <f>IF($A1858="-","-",ROUND(VLOOKUP($A1858+ROUND(LEFT(CC$1827,2)/24,5),'[1]ОАО "АТС"'!$A$57:$F$800,3,FALSE)+HLOOKUP($DL$1825,'[1]Сбытовая надбавка'!$F$5:$H$6,2,FALSE),2)+'[1]Иные услуги'!$C$6+HLOOKUP($DR$1824,'[1]Услуги по передаче'!$G$5:$J$7,3,FALSE))</f>
        <v>2841.0299999999997</v>
      </c>
      <c r="CD1858" s="64"/>
      <c r="CE1858" s="64"/>
      <c r="CF1858" s="64"/>
      <c r="CG1858" s="64"/>
      <c r="CH1858" s="65"/>
      <c r="CI1858" s="63">
        <f>IF($A1858="-","-",ROUND(VLOOKUP($A1858+ROUND(LEFT(CI$1827,2)/24,5),'[1]ОАО "АТС"'!$A$57:$F$800,3,FALSE)+HLOOKUP($DL$1825,'[1]Сбытовая надбавка'!$F$5:$H$6,2,FALSE),2)+'[1]Иные услуги'!$C$6+HLOOKUP($DR$1824,'[1]Услуги по передаче'!$G$5:$J$7,3,FALSE))</f>
        <v>2834.3199999999997</v>
      </c>
      <c r="CJ1858" s="64"/>
      <c r="CK1858" s="64"/>
      <c r="CL1858" s="64"/>
      <c r="CM1858" s="64"/>
      <c r="CN1858" s="65"/>
      <c r="CO1858" s="63">
        <f>IF($A1858="-","-",ROUND(VLOOKUP($A1858+ROUND(LEFT(CO$1827,2)/24,5),'[1]ОАО "АТС"'!$A$57:$F$800,3,FALSE)+HLOOKUP($DL$1825,'[1]Сбытовая надбавка'!$F$5:$H$6,2,FALSE),2)+'[1]Иные услуги'!$C$6+HLOOKUP($DR$1824,'[1]Услуги по передаче'!$G$5:$J$7,3,FALSE))</f>
        <v>2795.3199999999997</v>
      </c>
      <c r="CP1858" s="64"/>
      <c r="CQ1858" s="64"/>
      <c r="CR1858" s="64"/>
      <c r="CS1858" s="64"/>
      <c r="CT1858" s="65"/>
      <c r="CU1858" s="63">
        <f>IF($A1858="-","-",ROUND(VLOOKUP($A1858+ROUND(LEFT(CU$1827,2)/24,5),'[1]ОАО "АТС"'!$A$57:$F$800,3,FALSE)+HLOOKUP($DL$1825,'[1]Сбытовая надбавка'!$F$5:$H$6,2,FALSE),2)+'[1]Иные услуги'!$C$6+HLOOKUP($DR$1824,'[1]Услуги по передаче'!$G$5:$J$7,3,FALSE))</f>
        <v>2795.1400000000003</v>
      </c>
      <c r="CV1858" s="64"/>
      <c r="CW1858" s="64"/>
      <c r="CX1858" s="64"/>
      <c r="CY1858" s="64"/>
      <c r="CZ1858" s="65"/>
      <c r="DA1858" s="63">
        <f>IF($A1858="-","-",ROUND(VLOOKUP($A1858+ROUND(LEFT(DA$1827,2)/24,5),'[1]ОАО "АТС"'!$A$57:$F$800,3,FALSE)+HLOOKUP($DL$1825,'[1]Сбытовая надбавка'!$F$5:$H$6,2,FALSE),2)+'[1]Иные услуги'!$C$6+HLOOKUP($DR$1824,'[1]Услуги по передаче'!$G$5:$J$7,3,FALSE))</f>
        <v>2795.5699999999997</v>
      </c>
      <c r="DB1858" s="64"/>
      <c r="DC1858" s="64"/>
      <c r="DD1858" s="64"/>
      <c r="DE1858" s="64"/>
      <c r="DF1858" s="65"/>
      <c r="DG1858" s="63">
        <f>IF($A1858="-","-",ROUND(VLOOKUP($A1858+ROUND(LEFT(DG$1827,2)/24,5),'[1]ОАО "АТС"'!$A$57:$F$800,3,FALSE)+HLOOKUP($DL$1825,'[1]Сбытовая надбавка'!$F$5:$H$6,2,FALSE),2)+'[1]Иные услуги'!$C$6+HLOOKUP($DR$1824,'[1]Услуги по передаче'!$G$5:$J$7,3,FALSE))</f>
        <v>2796.17</v>
      </c>
      <c r="DH1858" s="64"/>
      <c r="DI1858" s="64"/>
      <c r="DJ1858" s="64"/>
      <c r="DK1858" s="64"/>
      <c r="DL1858" s="65"/>
      <c r="DM1858" s="63">
        <f>IF($A1858="-","-",ROUND(VLOOKUP($A1858+ROUND(LEFT(DM$1827,2)/24,5),'[1]ОАО "АТС"'!$A$57:$F$800,3,FALSE)+HLOOKUP($DL$1825,'[1]Сбытовая надбавка'!$F$5:$H$6,2,FALSE),2)+'[1]Иные услуги'!$C$6+HLOOKUP($DR$1824,'[1]Услуги по передаче'!$G$5:$J$7,3,FALSE))</f>
        <v>2793.8900000000003</v>
      </c>
      <c r="DN1858" s="64"/>
      <c r="DO1858" s="64"/>
      <c r="DP1858" s="64"/>
      <c r="DQ1858" s="64"/>
      <c r="DR1858" s="65"/>
      <c r="DS1858" s="63">
        <f>IF($A1858="-","-",ROUND(VLOOKUP($A1858+ROUND(LEFT(DS$1827,2)/24,5),'[1]ОАО "АТС"'!$A$57:$F$800,3,FALSE)+HLOOKUP($DL$1825,'[1]Сбытовая надбавка'!$F$5:$H$6,2,FALSE),2)+'[1]Иные услуги'!$C$6+HLOOKUP($DR$1824,'[1]Услуги по передаче'!$G$5:$J$7,3,FALSE))</f>
        <v>2793.29</v>
      </c>
      <c r="DT1858" s="64"/>
      <c r="DU1858" s="64"/>
      <c r="DV1858" s="64"/>
      <c r="DW1858" s="64"/>
      <c r="DX1858" s="65"/>
      <c r="DY1858" s="63">
        <f>IF($A1858="-","-",ROUND(VLOOKUP($A1858+ROUND(LEFT(DY$1827,2)/24,5),'[1]ОАО "АТС"'!$A$57:$F$800,3,FALSE)+HLOOKUP($DL$1825,'[1]Сбытовая надбавка'!$F$5:$H$6,2,FALSE),2)+'[1]Иные услуги'!$C$6+HLOOKUP($DR$1824,'[1]Услуги по передаче'!$G$5:$J$7,3,FALSE))</f>
        <v>2874.1400000000003</v>
      </c>
      <c r="DZ1858" s="64"/>
      <c r="EA1858" s="64"/>
      <c r="EB1858" s="64"/>
      <c r="EC1858" s="64"/>
      <c r="ED1858" s="65"/>
      <c r="EE1858" s="63">
        <f>IF($A1858="-","-",ROUND(VLOOKUP($A1858+ROUND(LEFT(EE$1827,2)/24,5),'[1]ОАО "АТС"'!$A$57:$F$800,3,FALSE)+HLOOKUP($DL$1825,'[1]Сбытовая надбавка'!$F$5:$H$6,2,FALSE),2)+'[1]Иные услуги'!$C$6+HLOOKUP($DR$1824,'[1]Услуги по передаче'!$G$5:$J$7,3,FALSE))</f>
        <v>2794.3599999999997</v>
      </c>
      <c r="EF1858" s="64"/>
      <c r="EG1858" s="64"/>
      <c r="EH1858" s="64"/>
      <c r="EI1858" s="64"/>
      <c r="EJ1858" s="65"/>
      <c r="EK1858" s="63">
        <f>IF($A1858="-","-",ROUND(VLOOKUP($A1858+ROUND(LEFT(EK$1827,2)/24,5),'[1]ОАО "АТС"'!$A$57:$F$800,3,FALSE)+HLOOKUP($DL$1825,'[1]Сбытовая надбавка'!$F$5:$H$6,2,FALSE),2)+'[1]Иные услуги'!$C$6+HLOOKUP($DR$1824,'[1]Услуги по передаче'!$G$5:$J$7,3,FALSE))</f>
        <v>2986.33</v>
      </c>
      <c r="EL1858" s="64"/>
      <c r="EM1858" s="64"/>
      <c r="EN1858" s="64"/>
      <c r="EO1858" s="64"/>
      <c r="EP1858" s="65"/>
      <c r="EQ1858" s="63">
        <f>IF($A1858="-","-",ROUND(VLOOKUP($A1858+ROUND(LEFT(EQ$1827,2)/24,5),'[1]ОАО "АТС"'!$A$57:$F$800,3,FALSE)+HLOOKUP($DL$1825,'[1]Сбытовая надбавка'!$F$5:$H$6,2,FALSE),2)+'[1]Иные услуги'!$C$6+HLOOKUP($DR$1824,'[1]Услуги по передаче'!$G$5:$J$7,3,FALSE))</f>
        <v>2841.2700000000004</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45717</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2554.4499999999998</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2462.4</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2423.8000000000002</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2413.15</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2417.33</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2457.9899999999998</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2617.17</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2663.9700000000003</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2450.96</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2560.7799999999997</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2646.23</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2661.52</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2618.56</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2621.8199999999997</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2612.7200000000003</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2617.7200000000003</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2615.69</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2630.0299999999997</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2845.4799999999996</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2851.2299999999996</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2731.77</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2705.34</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2651.25</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2598.35</v>
      </c>
      <c r="ER1864" s="64"/>
      <c r="ES1864" s="64"/>
      <c r="ET1864" s="64"/>
      <c r="EU1864" s="64"/>
      <c r="EV1864" s="65"/>
    </row>
    <row r="1865" spans="1:152" s="29" customFormat="1" ht="15.75" customHeight="1" x14ac:dyDescent="0.2">
      <c r="A1865" s="60">
        <f>$A$102</f>
        <v>45718</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2511.25</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2428.46</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2382.8000000000002</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2374.79</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2397.6400000000003</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2432.8199999999997</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2563.98</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2633.24</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2391.73</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2491.21</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2572.2200000000003</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2583.91</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2601.94</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2592.96</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2590.98</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2559.83</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2568.81</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2602.5</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2751.58</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2783.4300000000003</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2760.81</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2719.6099999999997</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2736.73</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2638.46</v>
      </c>
      <c r="ER1865" s="64"/>
      <c r="ES1865" s="64"/>
      <c r="ET1865" s="64"/>
      <c r="EU1865" s="64"/>
      <c r="EV1865" s="65"/>
    </row>
    <row r="1866" spans="1:152" s="29" customFormat="1" ht="15.75" customHeight="1" x14ac:dyDescent="0.2">
      <c r="A1866" s="60">
        <f>$A$103</f>
        <v>45719</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2520.44</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2446</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2402.35</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2395.1400000000003</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2413.1400000000003</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2492.58</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2668.0299999999997</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2881.26</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2637.73</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2832.6099999999997</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2954.0200000000004</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2951.1499999999996</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2946.71</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2936.4300000000003</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2812.4700000000003</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2793.4399999999996</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2767.25</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2744.49</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2921.95</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2953.7700000000004</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2829.9700000000003</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2799.33</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2718.01</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2613.6400000000003</v>
      </c>
      <c r="ER1866" s="64"/>
      <c r="ES1866" s="64"/>
      <c r="ET1866" s="64"/>
      <c r="EU1866" s="64"/>
      <c r="EV1866" s="65"/>
    </row>
    <row r="1867" spans="1:152" s="29" customFormat="1" ht="15.75" customHeight="1" x14ac:dyDescent="0.2">
      <c r="A1867" s="60">
        <f>$A$104</f>
        <v>45720</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2450.69</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2389.5699999999997</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2353.63</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2350.67</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2374.1999999999998</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2424.54</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2578.09</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2723.7</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2517.19</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2627.17</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2677.9300000000003</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2673.2</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2680.08</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2681.7200000000003</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2685.9300000000003</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2668.1400000000003</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2649.9700000000003</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2654.37</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2743.02</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2736.9300000000003</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2719.3199999999997</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2647.69</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2640.6099999999997</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2473.5</v>
      </c>
      <c r="ER1867" s="64"/>
      <c r="ES1867" s="64"/>
      <c r="ET1867" s="64"/>
      <c r="EU1867" s="64"/>
      <c r="EV1867" s="65"/>
    </row>
    <row r="1868" spans="1:152" s="29" customFormat="1" ht="15.75" customHeight="1" x14ac:dyDescent="0.2">
      <c r="A1868" s="60">
        <f>$A$105</f>
        <v>45721</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2337.65</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2313.81</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2306.16</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2312.46</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2315.1800000000003</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2355.98</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2526.67</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2697.56</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2505.34</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2629.23</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2679.79</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2702.1400000000003</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2675.8199999999997</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2673.27</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2680.5</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2664.1</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2650.27</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2661.45</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2752.49</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2752.8900000000003</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2738.3599999999997</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2630.7799999999997</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2636.88</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2485.92</v>
      </c>
      <c r="ER1868" s="64"/>
      <c r="ES1868" s="64"/>
      <c r="ET1868" s="64"/>
      <c r="EU1868" s="64"/>
      <c r="EV1868" s="65"/>
    </row>
    <row r="1869" spans="1:152" s="29" customFormat="1" ht="15.75" customHeight="1" x14ac:dyDescent="0.2">
      <c r="A1869" s="60">
        <f>$A$106</f>
        <v>45722</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2456.3199999999997</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2419.9300000000003</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2393.1</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2387.4300000000003</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2396.0500000000002</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2444.4499999999998</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2647.25</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2850.33</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2521.6</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2878.21</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3005.6899999999996</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3036.1400000000003</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3030.54</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3023.5</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3005.8</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2965.12</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2925.0299999999997</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2659.6099999999997</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2764.59</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2807.2</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3025.59</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2898.8599999999997</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2774.29</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2611.87</v>
      </c>
      <c r="ER1869" s="64"/>
      <c r="ES1869" s="64"/>
      <c r="ET1869" s="64"/>
      <c r="EU1869" s="64"/>
      <c r="EV1869" s="65"/>
    </row>
    <row r="1870" spans="1:152" s="29" customFormat="1" ht="15.75" customHeight="1" x14ac:dyDescent="0.2">
      <c r="A1870" s="60">
        <f>$A$107</f>
        <v>45723</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2489.06</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2419.8599999999997</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2392.66</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2386.88</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2405.54</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2478.15</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2698.77</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2790.5299999999997</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2493.8000000000002</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2837.1899999999996</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2978.3500000000004</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3009.9300000000003</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2995.4799999999996</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3027.5299999999997</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3017.9300000000003</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2978.9399999999996</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2938.5600000000004</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2753.3199999999997</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2837.09</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3179.1000000000004</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3032.83</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2905.01</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2805.62</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2620.65</v>
      </c>
      <c r="ER1870" s="64"/>
      <c r="ES1870" s="64"/>
      <c r="ET1870" s="64"/>
      <c r="EU1870" s="64"/>
      <c r="EV1870" s="65"/>
    </row>
    <row r="1871" spans="1:152" s="29" customFormat="1" ht="15.75" customHeight="1" x14ac:dyDescent="0.2">
      <c r="A1871" s="60">
        <f>$A$108</f>
        <v>45724</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2521.41</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2470.33</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2440.8599999999997</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2431.46</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2439.73</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2475.5</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2692.55</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2969.24</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2419.77</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2686.69</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2850.21</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2881.3999999999996</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2886.4799999999996</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2903.3599999999997</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2850.7799999999997</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2836.59</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2839.8900000000003</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2926.5600000000004</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3208.2700000000004</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3119.05</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2957.8999999999996</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2856.4399999999996</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2796.1099999999997</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2652.09</v>
      </c>
      <c r="ER1871" s="64"/>
      <c r="ES1871" s="64"/>
      <c r="ET1871" s="64"/>
      <c r="EU1871" s="64"/>
      <c r="EV1871" s="65"/>
    </row>
    <row r="1872" spans="1:152" s="29" customFormat="1" ht="15.75" customHeight="1" x14ac:dyDescent="0.2">
      <c r="A1872" s="60">
        <f>$A$109</f>
        <v>45725</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2584.19</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2532.1099999999997</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2373.0699999999997</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2350.56</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2354.5100000000002</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2411.96</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2490.48</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2506.25</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2291.46</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2519.98</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2661.17</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2710.15</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2713.3599999999997</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2714.6800000000003</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2708.44</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2696.3</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2852.49</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3003.05</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2643.3199999999997</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3073.0299999999997</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2963.2700000000004</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2812.8500000000004</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2923.3100000000004</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2742.49</v>
      </c>
      <c r="ER1872" s="64"/>
      <c r="ES1872" s="64"/>
      <c r="ET1872" s="64"/>
      <c r="EU1872" s="64"/>
      <c r="EV1872" s="65"/>
    </row>
    <row r="1873" spans="1:152" s="29" customFormat="1" ht="15.75" customHeight="1" x14ac:dyDescent="0.2">
      <c r="A1873" s="60">
        <f>$A$110</f>
        <v>45726</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2515.38</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2469.7799999999997</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2400.92</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2393.1999999999998</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2405.4300000000003</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2472.63</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2701.16</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3105.7200000000003</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2500.15</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2664.5699999999997</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2696.09</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3014.16</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2704.3199999999997</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2725.9300000000003</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3047.7200000000003</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2743.96</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2977.1000000000004</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3047.4799999999996</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2811.49</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2873.29</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3078.1499999999996</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2913.24</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2930.05</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2711.24</v>
      </c>
      <c r="ER1873" s="64"/>
      <c r="ES1873" s="64"/>
      <c r="ET1873" s="64"/>
      <c r="EU1873" s="64"/>
      <c r="EV1873" s="65"/>
    </row>
    <row r="1874" spans="1:152" s="29" customFormat="1" ht="15.75" customHeight="1" x14ac:dyDescent="0.2">
      <c r="A1874" s="60">
        <f>$A$111</f>
        <v>45727</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2414.37</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2331.52</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2365.69</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2358.94</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2373.59</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2429.16</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2632.6800000000003</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2764.3599999999997</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2439.4</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2811.45</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2618.02</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2642.4700000000003</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2652.6800000000003</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2659.77</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3004.83</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2981.54</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2937.21</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3007.8100000000004</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2728.52</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2736.77</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2747.81</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2880.6099999999997</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2915.71</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2690.75</v>
      </c>
      <c r="ER1874" s="64"/>
      <c r="ES1874" s="64"/>
      <c r="ET1874" s="64"/>
      <c r="EU1874" s="64"/>
      <c r="EV1874" s="65"/>
    </row>
    <row r="1875" spans="1:152" s="29" customFormat="1" ht="15.75" customHeight="1" x14ac:dyDescent="0.2">
      <c r="A1875" s="60">
        <f>$A$112</f>
        <v>45728</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2355.44</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2328.2399999999998</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2320.92</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2316.21</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2337.3199999999997</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2358.3599999999997</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2452</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2564.2600000000002</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2382.23</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2470.16</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2482.63</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2483.23</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2454.9700000000003</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2445.71</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2423.58</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2412.67</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2395.62</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2394.17</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2481.19</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2511.71</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2480.4</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2396.2200000000003</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2540.17</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2406.56</v>
      </c>
      <c r="ER1875" s="64"/>
      <c r="ES1875" s="64"/>
      <c r="ET1875" s="64"/>
      <c r="EU1875" s="64"/>
      <c r="EV1875" s="65"/>
    </row>
    <row r="1876" spans="1:152" s="29" customFormat="1" ht="15.75" customHeight="1" x14ac:dyDescent="0.2">
      <c r="A1876" s="60">
        <f>$A$113</f>
        <v>45729</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2336.0299999999997</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2314.3900000000003</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2308.29</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2304.4</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2328.81</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2347.4899999999998</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2432.21</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2533.65</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2368.12</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2467.7200000000003</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2516.6099999999997</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2511.3199999999997</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2490.42</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2476.6999999999998</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2475.34</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2472.85</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2461.7600000000002</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2451.34</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2548.8599999999997</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2548.63</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2515.66</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2433.92</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2541.5699999999997</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2399.0100000000002</v>
      </c>
      <c r="ER1876" s="64"/>
      <c r="ES1876" s="64"/>
      <c r="ET1876" s="64"/>
      <c r="EU1876" s="64"/>
      <c r="EV1876" s="65"/>
    </row>
    <row r="1877" spans="1:152" s="29" customFormat="1" ht="15.75" customHeight="1" x14ac:dyDescent="0.2">
      <c r="A1877" s="60">
        <f>$A$114</f>
        <v>45730</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2337.33</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2318.8900000000003</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2312.66</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2312.6800000000003</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2335.1999999999998</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2345.0500000000002</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2417.67</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2543.8900000000003</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2367.9700000000003</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2464.6400000000003</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2475.0299999999997</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2475.4300000000003</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2437.21</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2427.25</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2420.5500000000002</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2411.7200000000003</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2394.75</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2394.5699999999997</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2506.21</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2537.56</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2502.2399999999998</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2433.3000000000002</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2560.9</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2436.8000000000002</v>
      </c>
      <c r="ER1877" s="64"/>
      <c r="ES1877" s="64"/>
      <c r="ET1877" s="64"/>
      <c r="EU1877" s="64"/>
      <c r="EV1877" s="65"/>
    </row>
    <row r="1878" spans="1:152" s="29" customFormat="1" ht="15.75" customHeight="1" x14ac:dyDescent="0.2">
      <c r="A1878" s="60">
        <f>$A$115</f>
        <v>45731</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2376.0500000000002</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2330.98</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2299.69</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2294.42</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2351.8199999999997</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2349.3199999999997</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2318.38</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2392.42</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2292.58</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2292.9499999999998</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2310.79</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2320.34</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2306.96</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2293.2799999999997</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2293.84</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2294.71</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2294.54</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2294.59</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2327.0500000000002</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2371.77</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2313.3599999999997</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2289.88</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2522.12</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2409.0100000000002</v>
      </c>
      <c r="ER1878" s="64"/>
      <c r="ES1878" s="64"/>
      <c r="ET1878" s="64"/>
      <c r="EU1878" s="64"/>
      <c r="EV1878" s="65"/>
    </row>
    <row r="1879" spans="1:152" s="29" customFormat="1" ht="15.75" customHeight="1" x14ac:dyDescent="0.2">
      <c r="A1879" s="60">
        <f>$A$116</f>
        <v>45732</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2309.8900000000003</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2295.08</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2295.2200000000003</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2295.25</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2298.66</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2297.77</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2294.2600000000002</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2293.9300000000003</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2294.17</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2294.02</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2294.12</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2294</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2294.1800000000003</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2294.21</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2294.6800000000003</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2295.1099999999997</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2295.16</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2295.16</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2312.8900000000003</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2336.37</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2317.5699999999997</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2291.29</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2402.25</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2335.13</v>
      </c>
      <c r="ER1879" s="64"/>
      <c r="ES1879" s="64"/>
      <c r="ET1879" s="64"/>
      <c r="EU1879" s="64"/>
      <c r="EV1879" s="65"/>
    </row>
    <row r="1880" spans="1:152" s="29" customFormat="1" ht="15.75" customHeight="1" x14ac:dyDescent="0.2">
      <c r="A1880" s="60">
        <f>$A$117</f>
        <v>45733</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2319.0100000000002</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2302.87</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2297.02</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2295.23</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2307.9700000000003</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2317.9300000000003</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2339.71</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2479.69</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2293.98</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2362.0699999999997</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2388.2799999999997</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2374.4499999999998</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2335.5</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2328.0500000000002</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2310.4</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2302.1</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2305.1099999999997</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2312.33</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2403.09</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2437.5299999999997</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2384.37</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2291.2799999999997</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2478.0100000000002</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2397.0299999999997</v>
      </c>
      <c r="ER1880" s="64"/>
      <c r="ES1880" s="64"/>
      <c r="ET1880" s="64"/>
      <c r="EU1880" s="64"/>
      <c r="EV1880" s="65"/>
    </row>
    <row r="1881" spans="1:152" s="29" customFormat="1" ht="15.75" customHeight="1" x14ac:dyDescent="0.2">
      <c r="A1881" s="60">
        <f>$A$118</f>
        <v>45734</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2376.4700000000003</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2326.8599999999997</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2318.7200000000003</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2310.2200000000003</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2338.3199999999997</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2350.67</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2398.2799999999997</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2500.1999999999998</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2299.56</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2378.1400000000003</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2403.81</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2394.4300000000003</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2357.48</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2352.1800000000003</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2335.94</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2319.85</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2324.16</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2328.5100000000002</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2406.5</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2450.7200000000003</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2403.71</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2320.5299999999997</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2395.1099999999997</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2317.06</v>
      </c>
      <c r="ER1881" s="64"/>
      <c r="ES1881" s="64"/>
      <c r="ET1881" s="64"/>
      <c r="EU1881" s="64"/>
      <c r="EV1881" s="65"/>
    </row>
    <row r="1882" spans="1:152" s="29" customFormat="1" ht="15.75" customHeight="1" x14ac:dyDescent="0.2">
      <c r="A1882" s="60">
        <f>$A$119</f>
        <v>45735</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2303.94</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2301.4899999999998</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2299.6999999999998</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2298.71</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2300.8900000000003</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2371.6</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2427.63</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2512.9700000000003</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2345.38</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2436.1</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2475.5699999999997</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2470.6999999999998</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2452.9499999999998</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2438.6999999999998</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2436.23</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2435.0299999999997</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2426.6</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2421.91</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2505.88</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2504.46</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2471.0100000000002</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2393.6800000000003</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2474.96</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2413.7399999999998</v>
      </c>
      <c r="ER1882" s="64"/>
      <c r="ES1882" s="64"/>
      <c r="ET1882" s="64"/>
      <c r="EU1882" s="64"/>
      <c r="EV1882" s="65"/>
    </row>
    <row r="1883" spans="1:152" s="29" customFormat="1" ht="15.75" customHeight="1" x14ac:dyDescent="0.2">
      <c r="A1883" s="60">
        <f>$A$120</f>
        <v>45736</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2327.75</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2303.84</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2294.6</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2294.6400000000003</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2336.41</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2315.73</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2345.75</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2504.09</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2320.6</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2423.0699999999997</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2426.23</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2415.5699999999997</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2385.37</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2390.6800000000003</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2389.87</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2403.1999999999998</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2395.1800000000003</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2379.7399999999998</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2475.2200000000003</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2525.92</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2484.33</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2412.1800000000003</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2475.4</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2370.31</v>
      </c>
      <c r="ER1883" s="64"/>
      <c r="ES1883" s="64"/>
      <c r="ET1883" s="64"/>
      <c r="EU1883" s="64"/>
      <c r="EV1883" s="65"/>
    </row>
    <row r="1884" spans="1:152" s="29" customFormat="1" ht="15.75" customHeight="1" x14ac:dyDescent="0.2">
      <c r="A1884" s="60">
        <f>$A$121</f>
        <v>45737</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2325.67</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2301</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2295.3000000000002</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2295.25</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2308.9300000000003</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2310.6</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2338.52</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2481.12</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2313.83</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2408.79</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2441.1800000000003</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2421.08</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2395.54</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2400.9</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2405.44</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2414.23</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2415.16</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2451.7399999999998</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2540.91</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2518.91</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2495.5</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2400.6099999999997</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2521.2799999999997</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2392.4899999999998</v>
      </c>
      <c r="ER1884" s="64"/>
      <c r="ES1884" s="64"/>
      <c r="ET1884" s="64"/>
      <c r="EU1884" s="64"/>
      <c r="EV1884" s="65"/>
    </row>
    <row r="1885" spans="1:152" s="29" customFormat="1" ht="15.75" customHeight="1" x14ac:dyDescent="0.2">
      <c r="A1885" s="60">
        <f>$A$122</f>
        <v>45738</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2326.37</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2296.75</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2295.06</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2295.15</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2310.23</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2303.02</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2294.7200000000003</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2335.42</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2294.4700000000003</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2308.4899999999998</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2351.54</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2357.29</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2344.98</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2339.13</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2294.84</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2294.9899999999998</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2295</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2294.98</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2290.8900000000003</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2292.8199999999997</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2393.54</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2298.6999999999998</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2504.7600000000002</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2397</v>
      </c>
      <c r="ER1885" s="64"/>
      <c r="ES1885" s="64"/>
      <c r="ET1885" s="64"/>
      <c r="EU1885" s="64"/>
      <c r="EV1885" s="65"/>
    </row>
    <row r="1886" spans="1:152" s="29" customFormat="1" ht="15.75" customHeight="1" x14ac:dyDescent="0.2">
      <c r="A1886" s="60">
        <f>$A$123</f>
        <v>45739</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2323.5</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2295.0699999999997</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2295.27</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2295.1999999999998</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2301.8199999999997</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2295.0299999999997</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2294.2600000000002</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2293.7600000000002</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2293.8199999999997</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2294.0699999999997</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2294.27</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2294.2200000000003</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2294.27</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2294.3599999999997</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2294.7399999999998</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2294.75</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2294.8900000000003</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2294.9499999999998</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2290.62</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2292.13</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2292.06</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2310.17</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2477.3900000000003</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2389.92</v>
      </c>
      <c r="ER1886" s="64"/>
      <c r="ES1886" s="64"/>
      <c r="ET1886" s="64"/>
      <c r="EU1886" s="64"/>
      <c r="EV1886" s="65"/>
    </row>
    <row r="1887" spans="1:152" s="29" customFormat="1" ht="15.75" customHeight="1" x14ac:dyDescent="0.2">
      <c r="A1887" s="60">
        <f>$A$124</f>
        <v>45740</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2310.66</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2295.5299999999997</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2295.66</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2295.27</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2300.6</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2303.2600000000002</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2317.79</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2438.65</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2294.6</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2394.63</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2351.1</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2349.23</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2431.6999999999998</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2438.65</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2451.3599999999997</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2456.52</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2458.2600000000002</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2446.44</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2513.9899999999998</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2530.27</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2487.04</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2399.5</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2446.34</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2358.8900000000003</v>
      </c>
      <c r="ER1887" s="64"/>
      <c r="ES1887" s="64"/>
      <c r="ET1887" s="64"/>
      <c r="EU1887" s="64"/>
      <c r="EV1887" s="65"/>
    </row>
    <row r="1888" spans="1:152" s="29" customFormat="1" ht="15.75" customHeight="1" x14ac:dyDescent="0.2">
      <c r="A1888" s="60">
        <f>$A$125</f>
        <v>45741</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2298.6099999999997</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2295.69</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2295.77</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2295.7600000000002</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2295.5299999999997</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2295.42</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2300.1400000000003</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2412.4899999999998</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2294.4899999999998</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2365.5500000000002</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2328.34</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2327.7200000000003</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2422.52</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2429.1999999999998</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2439.4899999999998</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2444.6099999999997</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2441.48</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2433.33</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2515.5699999999997</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2498.0100000000002</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2450.1999999999998</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2359.42</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2439.4</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2359.3900000000003</v>
      </c>
      <c r="ER1888" s="64"/>
      <c r="ES1888" s="64"/>
      <c r="ET1888" s="64"/>
      <c r="EU1888" s="64"/>
      <c r="EV1888" s="65"/>
    </row>
    <row r="1889" spans="1:152" s="29" customFormat="1" ht="15.75" customHeight="1" x14ac:dyDescent="0.2">
      <c r="A1889" s="60">
        <f>$A$126</f>
        <v>45742</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2317.88</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2297.9</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2296.5</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2295.7799999999997</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2310.63</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2312.8199999999997</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2340.98</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2501.7399999999998</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2320.4499999999998</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2428.3900000000003</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2387.1099999999997</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2393.41</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2490.46</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2491.98</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2506.5699999999997</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2507.77</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2507.5299999999997</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2498.37</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2587.31</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2570.6</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2535.77</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2455.09</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2567.31</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2417.02</v>
      </c>
      <c r="ER1889" s="64"/>
      <c r="ES1889" s="64"/>
      <c r="ET1889" s="64"/>
      <c r="EU1889" s="64"/>
      <c r="EV1889" s="65"/>
    </row>
    <row r="1890" spans="1:152" s="29" customFormat="1" ht="15.75" customHeight="1" x14ac:dyDescent="0.2">
      <c r="A1890" s="60">
        <f>$A$127</f>
        <v>45743</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2317.67</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2295.38</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2295.56</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2295.5100000000002</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2305.9899999999998</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2305.1999999999998</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2323.6099999999997</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2476.56</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2293.59</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2353.0699999999997</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2371.0299999999997</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2377.5500000000002</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2431.04</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2449.7799999999997</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2489.2799999999997</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2496.62</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2493.8900000000003</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2482.9499999999998</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2571.21</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2549.98</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2513.0699999999997</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2424.71</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2555.8599999999997</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2405.9700000000003</v>
      </c>
      <c r="ER1890" s="64"/>
      <c r="ES1890" s="64"/>
      <c r="ET1890" s="64"/>
      <c r="EU1890" s="64"/>
      <c r="EV1890" s="65"/>
    </row>
    <row r="1891" spans="1:152" s="29" customFormat="1" ht="15.75" customHeight="1" x14ac:dyDescent="0.2">
      <c r="A1891" s="60">
        <f>$A$128</f>
        <v>45744</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2307.23</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2295.2799999999997</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2295.4499999999998</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2295.4700000000003</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2295.42</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2295.29</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2302.44</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2443.7200000000003</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2294.35</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2325.4300000000003</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2343.9700000000003</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2349.1800000000003</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2400.31</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2416.5299999999997</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2451.6099999999997</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2458.35</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2458.3000000000002</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2452.7399999999998</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2528.9499999999998</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2504.12</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2472.34</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2385.4899999999998</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2491.7200000000003</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2366.1999999999998</v>
      </c>
      <c r="ER1891" s="64"/>
      <c r="ES1891" s="64"/>
      <c r="ET1891" s="64"/>
      <c r="EU1891" s="64"/>
      <c r="EV1891" s="65"/>
    </row>
    <row r="1892" spans="1:152" s="29" customFormat="1" ht="15.75" customHeight="1" x14ac:dyDescent="0.2">
      <c r="A1892" s="60">
        <f>$A$129</f>
        <v>45745</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2313.33</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2295.4899999999998</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2295.58</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2295.56</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2302.63</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2300.88</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2294.8900000000003</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2316.6</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2294.7600000000002</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2298.44</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2334.35</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2338.91</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2328.9499999999998</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2324.35</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2295.17</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2295.2399999999998</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2295.29</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2294.77</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2292.1400000000003</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2291.88</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2359.52</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2291.96</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2421.15</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2343.08</v>
      </c>
      <c r="ER1892" s="64"/>
      <c r="ES1892" s="64"/>
      <c r="ET1892" s="64"/>
      <c r="EU1892" s="64"/>
      <c r="EV1892" s="65"/>
    </row>
    <row r="1893" spans="1:152" s="29" customFormat="1" ht="15.75" customHeight="1" x14ac:dyDescent="0.2">
      <c r="A1893" s="60">
        <f>$A$130</f>
        <v>45746</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2314.44</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2294.92</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2295.02</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2295.15</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2299.6400000000003</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2294.9300000000003</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2293.8900000000003</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2293.85</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2294.31</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2294.62</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2294.67</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2294.73</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2294.77</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2294.98</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2294.9300000000003</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2295.13</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2295.13</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2295.19</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2292.75</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2291.29</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2293.6800000000003</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2315.77</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2470.06</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2350.4300000000003</v>
      </c>
      <c r="ER1893" s="64"/>
      <c r="ES1893" s="64"/>
      <c r="ET1893" s="64"/>
      <c r="EU1893" s="64"/>
      <c r="EV1893" s="65"/>
    </row>
    <row r="1894" spans="1:152" s="29" customFormat="1" ht="15.75" customHeight="1" x14ac:dyDescent="0.2">
      <c r="A1894" s="60">
        <f>$A$131</f>
        <v>45747</v>
      </c>
      <c r="B1894" s="61"/>
      <c r="C1894" s="61"/>
      <c r="D1894" s="61"/>
      <c r="E1894" s="61"/>
      <c r="F1894" s="61"/>
      <c r="G1894" s="61"/>
      <c r="H1894" s="62"/>
      <c r="I1894" s="63">
        <f>IF($A1894="-","-",ROUND(VLOOKUP($A1894+ROUND(LEFT(I$1863,1)/24,5),'[1]ОАО "АТС"'!$A$57:$F$800,3,FALSE)+HLOOKUP($DL$1861,'[1]Сбытовая надбавка'!$F$5:$H$6,2,FALSE),2)+'[1]Иные услуги'!$C$6+HLOOKUP($DR$1860,'[1]Услуги по передаче'!$G$5:$J$7,3,FALSE))</f>
        <v>2329.96</v>
      </c>
      <c r="J1894" s="64"/>
      <c r="K1894" s="64"/>
      <c r="L1894" s="64"/>
      <c r="M1894" s="64"/>
      <c r="N1894" s="65"/>
      <c r="O1894" s="63">
        <f>IF($A1894="-","-",ROUND(VLOOKUP($A1894+ROUND(LEFT(O$1863,1)/24,5),'[1]ОАО "АТС"'!$A$57:$F$800,3,FALSE)+HLOOKUP($DL$1861,'[1]Сбытовая надбавка'!$F$5:$H$6,2,FALSE),2)+'[1]Иные услуги'!$C$6+HLOOKUP($DR$1860,'[1]Услуги по передаче'!$G$5:$J$7,3,FALSE))</f>
        <v>2295.13</v>
      </c>
      <c r="P1894" s="64"/>
      <c r="Q1894" s="64"/>
      <c r="R1894" s="64"/>
      <c r="S1894" s="64"/>
      <c r="T1894" s="65"/>
      <c r="U1894" s="63">
        <f>IF($A1894="-","-",ROUND(VLOOKUP($A1894+ROUND(LEFT(U$1863,1)/24,5),'[1]ОАО "АТС"'!$A$57:$F$800,3,FALSE)+HLOOKUP($DL$1861,'[1]Сбытовая надбавка'!$F$5:$H$6,2,FALSE),2)+'[1]Иные услуги'!$C$6+HLOOKUP($DR$1860,'[1]Услуги по передаче'!$G$5:$J$7,3,FALSE))</f>
        <v>2295.37</v>
      </c>
      <c r="V1894" s="64"/>
      <c r="W1894" s="64"/>
      <c r="X1894" s="64"/>
      <c r="Y1894" s="64"/>
      <c r="Z1894" s="65"/>
      <c r="AA1894" s="63">
        <f>IF($A1894="-","-",ROUND(VLOOKUP($A1894+ROUND(LEFT(AA$1863,1)/24,5),'[1]ОАО "АТС"'!$A$57:$F$800,3,FALSE)+HLOOKUP($DL$1861,'[1]Сбытовая надбавка'!$F$5:$H$6,2,FALSE),2)+'[1]Иные услуги'!$C$6+HLOOKUP($DR$1860,'[1]Услуги по передаче'!$G$5:$J$7,3,FALSE))</f>
        <v>2295.41</v>
      </c>
      <c r="AB1894" s="64"/>
      <c r="AC1894" s="64"/>
      <c r="AD1894" s="64"/>
      <c r="AE1894" s="64"/>
      <c r="AF1894" s="65"/>
      <c r="AG1894" s="63">
        <f>IF($A1894="-","-",ROUND(VLOOKUP($A1894+ROUND(LEFT(AG$1863,1)/24,5),'[1]ОАО "АТС"'!$A$57:$F$800,3,FALSE)+HLOOKUP($DL$1861,'[1]Сбытовая надбавка'!$F$5:$H$6,2,FALSE),2)+'[1]Иные услуги'!$C$6+HLOOKUP($DR$1860,'[1]Услуги по передаче'!$G$5:$J$7,3,FALSE))</f>
        <v>2301.1800000000003</v>
      </c>
      <c r="AH1894" s="64"/>
      <c r="AI1894" s="64"/>
      <c r="AJ1894" s="64"/>
      <c r="AK1894" s="64"/>
      <c r="AL1894" s="65"/>
      <c r="AM1894" s="63">
        <f>IF($A1894="-","-",ROUND(VLOOKUP($A1894+ROUND(LEFT(AM$1863,1)/24,5),'[1]ОАО "АТС"'!$A$57:$F$800,3,FALSE)+HLOOKUP($DL$1861,'[1]Сбытовая надбавка'!$F$5:$H$6,2,FALSE),2)+'[1]Иные услуги'!$C$6+HLOOKUP($DR$1860,'[1]Услуги по передаче'!$G$5:$J$7,3,FALSE))</f>
        <v>2297.42</v>
      </c>
      <c r="AN1894" s="64"/>
      <c r="AO1894" s="64"/>
      <c r="AP1894" s="64"/>
      <c r="AQ1894" s="64"/>
      <c r="AR1894" s="65"/>
      <c r="AS1894" s="63">
        <f>IF($A1894="-","-",ROUND(VLOOKUP($A1894+ROUND(LEFT(AS$1863,1)/24,5),'[1]ОАО "АТС"'!$A$57:$F$800,3,FALSE)+HLOOKUP($DL$1861,'[1]Сбытовая надбавка'!$F$5:$H$6,2,FALSE),2)+'[1]Иные услуги'!$C$6+HLOOKUP($DR$1860,'[1]Услуги по передаче'!$G$5:$J$7,3,FALSE))</f>
        <v>2294.3000000000002</v>
      </c>
      <c r="AT1894" s="64"/>
      <c r="AU1894" s="64"/>
      <c r="AV1894" s="64"/>
      <c r="AW1894" s="64"/>
      <c r="AX1894" s="65"/>
      <c r="AY1894" s="63">
        <f>IF($A1894="-","-",ROUND(VLOOKUP($A1894+ROUND(LEFT(AY$1863,1)/24,5),'[1]ОАО "АТС"'!$A$57:$F$800,3,FALSE)+HLOOKUP($DL$1861,'[1]Сбытовая надбавка'!$F$5:$H$6,2,FALSE),2)+'[1]Иные услуги'!$C$6+HLOOKUP($DR$1860,'[1]Услуги по передаче'!$G$5:$J$7,3,FALSE))</f>
        <v>2338.8199999999997</v>
      </c>
      <c r="AZ1894" s="64"/>
      <c r="BA1894" s="64"/>
      <c r="BB1894" s="64"/>
      <c r="BC1894" s="64"/>
      <c r="BD1894" s="65"/>
      <c r="BE1894" s="63">
        <f>IF($A1894="-","-",ROUND(VLOOKUP($A1894+ROUND(LEFT(BE$1863,1)/24,5),'[1]ОАО "АТС"'!$A$57:$F$800,3,FALSE)+HLOOKUP($DL$1861,'[1]Сбытовая надбавка'!$F$5:$H$6,2,FALSE),2)+'[1]Иные услуги'!$C$6+HLOOKUP($DR$1860,'[1]Услуги по передаче'!$G$5:$J$7,3,FALSE))</f>
        <v>2294.3000000000002</v>
      </c>
      <c r="BF1894" s="64"/>
      <c r="BG1894" s="64"/>
      <c r="BH1894" s="64"/>
      <c r="BI1894" s="64"/>
      <c r="BJ1894" s="65"/>
      <c r="BK1894" s="63">
        <f>IF($A1894="-","-",ROUND(VLOOKUP($A1894+ROUND(LEFT(BK$1863,1)/24,5),'[1]ОАО "АТС"'!$A$57:$F$800,3,FALSE)+HLOOKUP($DL$1861,'[1]Сбытовая надбавка'!$F$5:$H$6,2,FALSE),2)+'[1]Иные услуги'!$C$6+HLOOKUP($DR$1860,'[1]Услуги по передаче'!$G$5:$J$7,3,FALSE))</f>
        <v>2298.83</v>
      </c>
      <c r="BL1894" s="64"/>
      <c r="BM1894" s="64"/>
      <c r="BN1894" s="64"/>
      <c r="BO1894" s="64"/>
      <c r="BP1894" s="65"/>
      <c r="BQ1894" s="63">
        <f>IF($A1894="-","-",ROUND(VLOOKUP($A1894+ROUND(LEFT(BQ$1863,2)/24,5),'[1]ОАО "АТС"'!$A$57:$F$800,3,FALSE)+HLOOKUP($DL$1861,'[1]Сбытовая надбавка'!$F$5:$H$6,2,FALSE),2)+'[1]Иные услуги'!$C$6+HLOOKUP($DR$1860,'[1]Услуги по передаче'!$G$5:$J$7,3,FALSE))</f>
        <v>2346.52</v>
      </c>
      <c r="BR1894" s="64"/>
      <c r="BS1894" s="64"/>
      <c r="BT1894" s="64"/>
      <c r="BU1894" s="64"/>
      <c r="BV1894" s="65"/>
      <c r="BW1894" s="63">
        <f>IF($A1894="-","-",ROUND(VLOOKUP($A1894+ROUND(LEFT(BW$1863,2)/24,5),'[1]ОАО "АТС"'!$A$57:$F$800,3,FALSE)+HLOOKUP($DL$1861,'[1]Сбытовая надбавка'!$F$5:$H$6,2,FALSE),2)+'[1]Иные услуги'!$C$6+HLOOKUP($DR$1860,'[1]Услуги по передаче'!$G$5:$J$7,3,FALSE))</f>
        <v>2352.27</v>
      </c>
      <c r="BX1894" s="64"/>
      <c r="BY1894" s="64"/>
      <c r="BZ1894" s="64"/>
      <c r="CA1894" s="64"/>
      <c r="CB1894" s="65"/>
      <c r="CC1894" s="63">
        <f>IF($A1894="-","-",ROUND(VLOOKUP($A1894+ROUND(LEFT(CC$1863,2)/24,5),'[1]ОАО "АТС"'!$A$57:$F$800,3,FALSE)+HLOOKUP($DL$1861,'[1]Сбытовая надбавка'!$F$5:$H$6,2,FALSE),2)+'[1]Иные услуги'!$C$6+HLOOKUP($DR$1860,'[1]Услуги по передаче'!$G$5:$J$7,3,FALSE))</f>
        <v>2339.48</v>
      </c>
      <c r="CD1894" s="64"/>
      <c r="CE1894" s="64"/>
      <c r="CF1894" s="64"/>
      <c r="CG1894" s="64"/>
      <c r="CH1894" s="65"/>
      <c r="CI1894" s="63">
        <f>IF($A1894="-","-",ROUND(VLOOKUP($A1894+ROUND(LEFT(CI$1863,2)/24,5),'[1]ОАО "АТС"'!$A$57:$F$800,3,FALSE)+HLOOKUP($DL$1861,'[1]Сбытовая надбавка'!$F$5:$H$6,2,FALSE),2)+'[1]Иные услуги'!$C$6+HLOOKUP($DR$1860,'[1]Услуги по передаче'!$G$5:$J$7,3,FALSE))</f>
        <v>2332.77</v>
      </c>
      <c r="CJ1894" s="64"/>
      <c r="CK1894" s="64"/>
      <c r="CL1894" s="64"/>
      <c r="CM1894" s="64"/>
      <c r="CN1894" s="65"/>
      <c r="CO1894" s="63">
        <f>IF($A1894="-","-",ROUND(VLOOKUP($A1894+ROUND(LEFT(CO$1863,2)/24,5),'[1]ОАО "АТС"'!$A$57:$F$800,3,FALSE)+HLOOKUP($DL$1861,'[1]Сбытовая надбавка'!$F$5:$H$6,2,FALSE),2)+'[1]Иные услуги'!$C$6+HLOOKUP($DR$1860,'[1]Услуги по передаче'!$G$5:$J$7,3,FALSE))</f>
        <v>2293.77</v>
      </c>
      <c r="CP1894" s="64"/>
      <c r="CQ1894" s="64"/>
      <c r="CR1894" s="64"/>
      <c r="CS1894" s="64"/>
      <c r="CT1894" s="65"/>
      <c r="CU1894" s="63">
        <f>IF($A1894="-","-",ROUND(VLOOKUP($A1894+ROUND(LEFT(CU$1863,2)/24,5),'[1]ОАО "АТС"'!$A$57:$F$800,3,FALSE)+HLOOKUP($DL$1861,'[1]Сбытовая надбавка'!$F$5:$H$6,2,FALSE),2)+'[1]Иные услуги'!$C$6+HLOOKUP($DR$1860,'[1]Услуги по передаче'!$G$5:$J$7,3,FALSE))</f>
        <v>2293.59</v>
      </c>
      <c r="CV1894" s="64"/>
      <c r="CW1894" s="64"/>
      <c r="CX1894" s="64"/>
      <c r="CY1894" s="64"/>
      <c r="CZ1894" s="65"/>
      <c r="DA1894" s="63">
        <f>IF($A1894="-","-",ROUND(VLOOKUP($A1894+ROUND(LEFT(DA$1863,2)/24,5),'[1]ОАО "АТС"'!$A$57:$F$800,3,FALSE)+HLOOKUP($DL$1861,'[1]Сбытовая надбавка'!$F$5:$H$6,2,FALSE),2)+'[1]Иные услуги'!$C$6+HLOOKUP($DR$1860,'[1]Услуги по передаче'!$G$5:$J$7,3,FALSE))</f>
        <v>2294.02</v>
      </c>
      <c r="DB1894" s="64"/>
      <c r="DC1894" s="64"/>
      <c r="DD1894" s="64"/>
      <c r="DE1894" s="64"/>
      <c r="DF1894" s="65"/>
      <c r="DG1894" s="63">
        <f>IF($A1894="-","-",ROUND(VLOOKUP($A1894+ROUND(LEFT(DG$1863,2)/24,5),'[1]ОАО "АТС"'!$A$57:$F$800,3,FALSE)+HLOOKUP($DL$1861,'[1]Сбытовая надбавка'!$F$5:$H$6,2,FALSE),2)+'[1]Иные услуги'!$C$6+HLOOKUP($DR$1860,'[1]Услуги по передаче'!$G$5:$J$7,3,FALSE))</f>
        <v>2294.62</v>
      </c>
      <c r="DH1894" s="64"/>
      <c r="DI1894" s="64"/>
      <c r="DJ1894" s="64"/>
      <c r="DK1894" s="64"/>
      <c r="DL1894" s="65"/>
      <c r="DM1894" s="63">
        <f>IF($A1894="-","-",ROUND(VLOOKUP($A1894+ROUND(LEFT(DM$1863,2)/24,5),'[1]ОАО "АТС"'!$A$57:$F$800,3,FALSE)+HLOOKUP($DL$1861,'[1]Сбытовая надбавка'!$F$5:$H$6,2,FALSE),2)+'[1]Иные услуги'!$C$6+HLOOKUP($DR$1860,'[1]Услуги по передаче'!$G$5:$J$7,3,FALSE))</f>
        <v>2292.34</v>
      </c>
      <c r="DN1894" s="64"/>
      <c r="DO1894" s="64"/>
      <c r="DP1894" s="64"/>
      <c r="DQ1894" s="64"/>
      <c r="DR1894" s="65"/>
      <c r="DS1894" s="63">
        <f>IF($A1894="-","-",ROUND(VLOOKUP($A1894+ROUND(LEFT(DS$1863,2)/24,5),'[1]ОАО "АТС"'!$A$57:$F$800,3,FALSE)+HLOOKUP($DL$1861,'[1]Сбытовая надбавка'!$F$5:$H$6,2,FALSE),2)+'[1]Иные услуги'!$C$6+HLOOKUP($DR$1860,'[1]Услуги по передаче'!$G$5:$J$7,3,FALSE))</f>
        <v>2291.7399999999998</v>
      </c>
      <c r="DT1894" s="64"/>
      <c r="DU1894" s="64"/>
      <c r="DV1894" s="64"/>
      <c r="DW1894" s="64"/>
      <c r="DX1894" s="65"/>
      <c r="DY1894" s="63">
        <f>IF($A1894="-","-",ROUND(VLOOKUP($A1894+ROUND(LEFT(DY$1863,2)/24,5),'[1]ОАО "АТС"'!$A$57:$F$800,3,FALSE)+HLOOKUP($DL$1861,'[1]Сбытовая надбавка'!$F$5:$H$6,2,FALSE),2)+'[1]Иные услуги'!$C$6+HLOOKUP($DR$1860,'[1]Услуги по передаче'!$G$5:$J$7,3,FALSE))</f>
        <v>2372.59</v>
      </c>
      <c r="DZ1894" s="64"/>
      <c r="EA1894" s="64"/>
      <c r="EB1894" s="64"/>
      <c r="EC1894" s="64"/>
      <c r="ED1894" s="65"/>
      <c r="EE1894" s="63">
        <f>IF($A1894="-","-",ROUND(VLOOKUP($A1894+ROUND(LEFT(EE$1863,2)/24,5),'[1]ОАО "АТС"'!$A$57:$F$800,3,FALSE)+HLOOKUP($DL$1861,'[1]Сбытовая надбавка'!$F$5:$H$6,2,FALSE),2)+'[1]Иные услуги'!$C$6+HLOOKUP($DR$1860,'[1]Услуги по передаче'!$G$5:$J$7,3,FALSE))</f>
        <v>2292.81</v>
      </c>
      <c r="EF1894" s="64"/>
      <c r="EG1894" s="64"/>
      <c r="EH1894" s="64"/>
      <c r="EI1894" s="64"/>
      <c r="EJ1894" s="65"/>
      <c r="EK1894" s="63">
        <f>IF($A1894="-","-",ROUND(VLOOKUP($A1894+ROUND(LEFT(EK$1863,2)/24,5),'[1]ОАО "АТС"'!$A$57:$F$800,3,FALSE)+HLOOKUP($DL$1861,'[1]Сбытовая надбавка'!$F$5:$H$6,2,FALSE),2)+'[1]Иные услуги'!$C$6+HLOOKUP($DR$1860,'[1]Услуги по передаче'!$G$5:$J$7,3,FALSE))</f>
        <v>2484.7799999999997</v>
      </c>
      <c r="EL1894" s="64"/>
      <c r="EM1894" s="64"/>
      <c r="EN1894" s="64"/>
      <c r="EO1894" s="64"/>
      <c r="EP1894" s="65"/>
      <c r="EQ1894" s="63">
        <f>IF($A1894="-","-",ROUND(VLOOKUP($A1894+ROUND(LEFT(EQ$1863,2)/24,5),'[1]ОАО "АТС"'!$A$57:$F$800,3,FALSE)+HLOOKUP($DL$1861,'[1]Сбытовая надбавка'!$F$5:$H$6,2,FALSE),2)+'[1]Иные услуги'!$C$6+HLOOKUP($DR$1860,'[1]Услуги по передаче'!$G$5:$J$7,3,FALSE))</f>
        <v>2339.7200000000003</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45717</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2554.4499999999998</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2462.4</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2423.8000000000002</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2413.15</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2417.33</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2457.9899999999998</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2617.17</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2663.9700000000003</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2450.96</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2560.7799999999997</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2646.23</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2661.52</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2618.56</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2621.8199999999997</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2612.7200000000003</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2617.7200000000003</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2615.69</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2630.0299999999997</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2845.4799999999996</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2851.2299999999996</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2731.77</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2705.34</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2651.25</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2598.35</v>
      </c>
      <c r="ER1900" s="64"/>
      <c r="ES1900" s="64"/>
      <c r="ET1900" s="64"/>
      <c r="EU1900" s="64"/>
      <c r="EV1900" s="65"/>
    </row>
    <row r="1901" spans="1:152" s="29" customFormat="1" ht="15.75" customHeight="1" x14ac:dyDescent="0.2">
      <c r="A1901" s="60">
        <f>$A$102</f>
        <v>45718</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2511.25</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2428.46</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2382.8000000000002</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2374.79</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2397.6400000000003</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2432.8199999999997</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2563.98</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2633.24</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2391.73</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2491.21</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2572.2200000000003</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2583.91</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2601.94</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2592.96</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2590.98</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2559.83</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2568.81</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2602.5</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2751.58</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2783.4300000000003</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2760.81</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2719.6099999999997</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2736.73</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2638.46</v>
      </c>
      <c r="ER1901" s="64"/>
      <c r="ES1901" s="64"/>
      <c r="ET1901" s="64"/>
      <c r="EU1901" s="64"/>
      <c r="EV1901" s="65"/>
    </row>
    <row r="1902" spans="1:152" s="29" customFormat="1" ht="15.75" customHeight="1" x14ac:dyDescent="0.2">
      <c r="A1902" s="60">
        <f>$A$103</f>
        <v>45719</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2520.44</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2446</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2402.35</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2395.1400000000003</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2413.1400000000003</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2492.58</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2668.0299999999997</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2881.26</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2637.73</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2832.6099999999997</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2954.0200000000004</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2951.1499999999996</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2946.71</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2936.4300000000003</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2812.4700000000003</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2793.4399999999996</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2767.25</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2744.49</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2921.95</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2953.7700000000004</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2829.9700000000003</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2799.33</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2718.01</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2613.6400000000003</v>
      </c>
      <c r="ER1902" s="64"/>
      <c r="ES1902" s="64"/>
      <c r="ET1902" s="64"/>
      <c r="EU1902" s="64"/>
      <c r="EV1902" s="65"/>
    </row>
    <row r="1903" spans="1:152" s="29" customFormat="1" ht="15.75" customHeight="1" x14ac:dyDescent="0.2">
      <c r="A1903" s="60">
        <f>$A$104</f>
        <v>45720</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2450.69</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2389.5699999999997</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2353.63</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2350.67</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2374.1999999999998</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2424.54</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2578.09</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2723.7</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2517.19</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2627.17</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2677.9300000000003</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2673.2</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2680.08</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2681.7200000000003</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2685.9300000000003</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2668.1400000000003</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2649.9700000000003</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2654.37</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2743.02</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2736.9300000000003</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2719.3199999999997</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2647.69</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2640.6099999999997</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2473.5</v>
      </c>
      <c r="ER1903" s="64"/>
      <c r="ES1903" s="64"/>
      <c r="ET1903" s="64"/>
      <c r="EU1903" s="64"/>
      <c r="EV1903" s="65"/>
    </row>
    <row r="1904" spans="1:152" s="29" customFormat="1" ht="15.75" customHeight="1" x14ac:dyDescent="0.2">
      <c r="A1904" s="60">
        <f>$A$105</f>
        <v>45721</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2337.65</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2313.81</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2306.16</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2312.46</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2315.1800000000003</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2355.98</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2526.67</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2697.56</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2505.34</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2629.23</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2679.79</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2702.1400000000003</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2675.8199999999997</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2673.27</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2680.5</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2664.1</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2650.27</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2661.45</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2752.49</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2752.8900000000003</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2738.3599999999997</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2630.7799999999997</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2636.88</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2485.92</v>
      </c>
      <c r="ER1904" s="64"/>
      <c r="ES1904" s="64"/>
      <c r="ET1904" s="64"/>
      <c r="EU1904" s="64"/>
      <c r="EV1904" s="65"/>
    </row>
    <row r="1905" spans="1:152" s="29" customFormat="1" ht="15.75" customHeight="1" x14ac:dyDescent="0.2">
      <c r="A1905" s="60">
        <f>$A$106</f>
        <v>45722</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2456.3199999999997</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2419.9300000000003</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2393.1</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2387.4300000000003</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2396.0500000000002</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2444.4499999999998</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2647.25</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2850.33</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2521.6</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2878.21</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3005.6899999999996</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3036.1400000000003</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3030.54</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3023.5</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3005.8</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2965.12</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2925.0299999999997</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2659.6099999999997</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2764.59</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2807.2</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3025.59</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2898.8599999999997</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2774.29</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2611.87</v>
      </c>
      <c r="ER1905" s="64"/>
      <c r="ES1905" s="64"/>
      <c r="ET1905" s="64"/>
      <c r="EU1905" s="64"/>
      <c r="EV1905" s="65"/>
    </row>
    <row r="1906" spans="1:152" s="29" customFormat="1" ht="15.75" customHeight="1" x14ac:dyDescent="0.2">
      <c r="A1906" s="60">
        <f>$A$107</f>
        <v>45723</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2489.06</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2419.8599999999997</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2392.66</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2386.88</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2405.54</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2478.15</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2698.77</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2790.5299999999997</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2493.8000000000002</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2837.1899999999996</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2978.3500000000004</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3009.9300000000003</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2995.4799999999996</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3027.5299999999997</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3017.9300000000003</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2978.9399999999996</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2938.5600000000004</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2753.3199999999997</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2837.09</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3179.1000000000004</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3032.83</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2905.01</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2805.62</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2620.65</v>
      </c>
      <c r="ER1906" s="64"/>
      <c r="ES1906" s="64"/>
      <c r="ET1906" s="64"/>
      <c r="EU1906" s="64"/>
      <c r="EV1906" s="65"/>
    </row>
    <row r="1907" spans="1:152" s="29" customFormat="1" ht="15.75" customHeight="1" x14ac:dyDescent="0.2">
      <c r="A1907" s="60">
        <f>$A$108</f>
        <v>45724</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2521.41</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2470.33</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2440.8599999999997</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2431.46</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2439.73</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2475.5</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2692.55</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2969.24</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2419.77</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2686.69</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2850.21</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2881.3999999999996</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2886.4799999999996</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2903.3599999999997</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2850.7799999999997</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2836.59</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2839.8900000000003</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2926.5600000000004</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3208.2700000000004</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3119.05</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2957.8999999999996</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2856.4399999999996</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2796.1099999999997</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2652.09</v>
      </c>
      <c r="ER1907" s="64"/>
      <c r="ES1907" s="64"/>
      <c r="ET1907" s="64"/>
      <c r="EU1907" s="64"/>
      <c r="EV1907" s="65"/>
    </row>
    <row r="1908" spans="1:152" s="29" customFormat="1" ht="15.75" customHeight="1" x14ac:dyDescent="0.2">
      <c r="A1908" s="60">
        <f>$A$109</f>
        <v>45725</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2584.19</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2532.1099999999997</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2373.0699999999997</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2350.56</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2354.5100000000002</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2411.96</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2490.48</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2506.25</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2291.46</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2519.98</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2661.17</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2710.15</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2713.3599999999997</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2714.6800000000003</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2708.44</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2696.3</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2852.49</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3003.05</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2643.3199999999997</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3073.0299999999997</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2963.2700000000004</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2812.8500000000004</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2923.3100000000004</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2742.49</v>
      </c>
      <c r="ER1908" s="64"/>
      <c r="ES1908" s="64"/>
      <c r="ET1908" s="64"/>
      <c r="EU1908" s="64"/>
      <c r="EV1908" s="65"/>
    </row>
    <row r="1909" spans="1:152" s="29" customFormat="1" ht="15.75" customHeight="1" x14ac:dyDescent="0.2">
      <c r="A1909" s="60">
        <f>$A$110</f>
        <v>45726</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2515.38</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2469.7799999999997</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2400.92</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2393.1999999999998</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2405.4300000000003</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2472.63</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2701.16</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3105.7200000000003</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2500.15</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2664.5699999999997</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2696.09</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3014.16</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2704.3199999999997</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2725.9300000000003</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3047.7200000000003</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2743.96</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2977.1000000000004</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3047.4799999999996</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2811.49</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2873.29</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3078.1499999999996</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2913.24</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2930.05</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2711.24</v>
      </c>
      <c r="ER1909" s="64"/>
      <c r="ES1909" s="64"/>
      <c r="ET1909" s="64"/>
      <c r="EU1909" s="64"/>
      <c r="EV1909" s="65"/>
    </row>
    <row r="1910" spans="1:152" s="29" customFormat="1" ht="15.75" customHeight="1" x14ac:dyDescent="0.2">
      <c r="A1910" s="60">
        <f>$A$111</f>
        <v>45727</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2414.37</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2331.52</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2365.69</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2358.94</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2373.59</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2429.16</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2632.6800000000003</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2764.3599999999997</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2439.4</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2811.45</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2618.02</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2642.4700000000003</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2652.6800000000003</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2659.77</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3004.83</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2981.54</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2937.21</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3007.8100000000004</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2728.52</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2736.77</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2747.81</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2880.6099999999997</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2915.71</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2690.75</v>
      </c>
      <c r="ER1910" s="64"/>
      <c r="ES1910" s="64"/>
      <c r="ET1910" s="64"/>
      <c r="EU1910" s="64"/>
      <c r="EV1910" s="65"/>
    </row>
    <row r="1911" spans="1:152" s="29" customFormat="1" ht="15.75" customHeight="1" x14ac:dyDescent="0.2">
      <c r="A1911" s="60">
        <f>$A$112</f>
        <v>45728</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2355.44</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2328.2399999999998</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2320.92</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2316.21</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2337.3199999999997</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2358.3599999999997</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2452</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2564.2600000000002</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2382.23</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2470.16</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2482.63</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2483.23</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2454.9700000000003</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2445.71</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2423.58</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2412.67</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2395.62</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2394.17</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2481.19</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2511.71</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2480.4</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2396.2200000000003</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2540.17</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2406.56</v>
      </c>
      <c r="ER1911" s="64"/>
      <c r="ES1911" s="64"/>
      <c r="ET1911" s="64"/>
      <c r="EU1911" s="64"/>
      <c r="EV1911" s="65"/>
    </row>
    <row r="1912" spans="1:152" s="29" customFormat="1" ht="15.75" customHeight="1" x14ac:dyDescent="0.2">
      <c r="A1912" s="60">
        <f>$A$113</f>
        <v>45729</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2336.0299999999997</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2314.3900000000003</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2308.29</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2304.4</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2328.81</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2347.4899999999998</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2432.21</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2533.65</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2368.12</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2467.7200000000003</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2516.6099999999997</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2511.3199999999997</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2490.42</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2476.6999999999998</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2475.34</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2472.85</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2461.7600000000002</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2451.34</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2548.8599999999997</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2548.63</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2515.66</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2433.92</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2541.5699999999997</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2399.0100000000002</v>
      </c>
      <c r="ER1912" s="64"/>
      <c r="ES1912" s="64"/>
      <c r="ET1912" s="64"/>
      <c r="EU1912" s="64"/>
      <c r="EV1912" s="65"/>
    </row>
    <row r="1913" spans="1:152" s="29" customFormat="1" ht="15.75" customHeight="1" x14ac:dyDescent="0.2">
      <c r="A1913" s="60">
        <f>$A$114</f>
        <v>45730</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2337.33</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2318.8900000000003</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2312.66</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2312.6800000000003</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2335.1999999999998</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2345.0500000000002</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2417.67</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2543.8900000000003</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2367.9700000000003</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2464.6400000000003</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2475.0299999999997</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2475.4300000000003</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2437.21</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2427.25</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2420.5500000000002</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2411.7200000000003</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2394.75</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2394.5699999999997</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2506.21</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2537.56</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2502.2399999999998</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2433.3000000000002</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2560.9</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2436.8000000000002</v>
      </c>
      <c r="ER1913" s="64"/>
      <c r="ES1913" s="64"/>
      <c r="ET1913" s="64"/>
      <c r="EU1913" s="64"/>
      <c r="EV1913" s="65"/>
    </row>
    <row r="1914" spans="1:152" s="29" customFormat="1" ht="15.75" customHeight="1" x14ac:dyDescent="0.2">
      <c r="A1914" s="60">
        <f>$A$115</f>
        <v>45731</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2376.0500000000002</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2330.98</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2299.69</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2294.42</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2351.8199999999997</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2349.3199999999997</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2318.38</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2392.42</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2292.58</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2292.9499999999998</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2310.79</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2320.34</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2306.96</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2293.2799999999997</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2293.84</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2294.71</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2294.54</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2294.59</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2327.0500000000002</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2371.77</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2313.3599999999997</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2289.88</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2522.12</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2409.0100000000002</v>
      </c>
      <c r="ER1914" s="64"/>
      <c r="ES1914" s="64"/>
      <c r="ET1914" s="64"/>
      <c r="EU1914" s="64"/>
      <c r="EV1914" s="65"/>
    </row>
    <row r="1915" spans="1:152" s="29" customFormat="1" ht="15.75" customHeight="1" x14ac:dyDescent="0.2">
      <c r="A1915" s="60">
        <f>$A$116</f>
        <v>45732</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2309.8900000000003</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2295.08</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2295.2200000000003</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2295.25</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2298.66</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2297.77</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2294.2600000000002</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2293.9300000000003</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2294.17</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2294.02</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2294.12</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2294</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2294.1800000000003</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2294.21</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2294.6800000000003</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2295.1099999999997</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2295.16</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2295.16</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2312.8900000000003</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2336.37</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2317.5699999999997</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2291.29</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2402.25</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2335.13</v>
      </c>
      <c r="ER1915" s="64"/>
      <c r="ES1915" s="64"/>
      <c r="ET1915" s="64"/>
      <c r="EU1915" s="64"/>
      <c r="EV1915" s="65"/>
    </row>
    <row r="1916" spans="1:152" s="29" customFormat="1" ht="15.75" customHeight="1" x14ac:dyDescent="0.2">
      <c r="A1916" s="60">
        <f>$A$117</f>
        <v>45733</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2319.0100000000002</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2302.87</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2297.02</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2295.23</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2307.9700000000003</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2317.9300000000003</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2339.71</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2479.69</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2293.98</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2362.0699999999997</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2388.2799999999997</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2374.4499999999998</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2335.5</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2328.0500000000002</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2310.4</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2302.1</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2305.1099999999997</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2312.33</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2403.09</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2437.5299999999997</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2384.37</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2291.2799999999997</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2478.0100000000002</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2397.0299999999997</v>
      </c>
      <c r="ER1916" s="64"/>
      <c r="ES1916" s="64"/>
      <c r="ET1916" s="64"/>
      <c r="EU1916" s="64"/>
      <c r="EV1916" s="65"/>
    </row>
    <row r="1917" spans="1:152" s="29" customFormat="1" ht="15.75" customHeight="1" x14ac:dyDescent="0.2">
      <c r="A1917" s="60">
        <f>$A$118</f>
        <v>45734</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2376.4700000000003</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2326.8599999999997</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2318.7200000000003</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2310.2200000000003</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2338.3199999999997</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2350.67</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2398.2799999999997</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2500.1999999999998</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2299.56</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2378.1400000000003</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2403.81</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2394.4300000000003</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2357.48</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2352.1800000000003</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2335.94</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2319.85</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2324.16</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2328.5100000000002</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2406.5</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2450.7200000000003</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2403.71</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2320.5299999999997</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2395.1099999999997</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2317.06</v>
      </c>
      <c r="ER1917" s="64"/>
      <c r="ES1917" s="64"/>
      <c r="ET1917" s="64"/>
      <c r="EU1917" s="64"/>
      <c r="EV1917" s="65"/>
    </row>
    <row r="1918" spans="1:152" s="29" customFormat="1" ht="15.75" customHeight="1" x14ac:dyDescent="0.2">
      <c r="A1918" s="60">
        <f>$A$119</f>
        <v>45735</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2303.94</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2301.4899999999998</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2299.6999999999998</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2298.71</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2300.8900000000003</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2371.6</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2427.63</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2512.9700000000003</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2345.38</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2436.1</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2475.5699999999997</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2470.6999999999998</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2452.9499999999998</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2438.6999999999998</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2436.23</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2435.0299999999997</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2426.6</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2421.91</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2505.88</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2504.46</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2471.0100000000002</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2393.6800000000003</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2474.96</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2413.7399999999998</v>
      </c>
      <c r="ER1918" s="64"/>
      <c r="ES1918" s="64"/>
      <c r="ET1918" s="64"/>
      <c r="EU1918" s="64"/>
      <c r="EV1918" s="65"/>
    </row>
    <row r="1919" spans="1:152" s="29" customFormat="1" ht="15.75" customHeight="1" x14ac:dyDescent="0.2">
      <c r="A1919" s="60">
        <f>$A$120</f>
        <v>45736</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2327.75</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2303.84</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2294.6</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2294.6400000000003</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2336.41</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2315.73</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2345.75</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2504.09</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2320.6</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2423.0699999999997</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2426.23</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2415.5699999999997</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2385.37</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2390.6800000000003</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2389.87</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2403.1999999999998</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2395.1800000000003</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2379.7399999999998</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2475.2200000000003</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2525.92</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2484.33</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2412.1800000000003</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2475.4</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2370.31</v>
      </c>
      <c r="ER1919" s="64"/>
      <c r="ES1919" s="64"/>
      <c r="ET1919" s="64"/>
      <c r="EU1919" s="64"/>
      <c r="EV1919" s="65"/>
    </row>
    <row r="1920" spans="1:152" s="29" customFormat="1" ht="15.75" customHeight="1" x14ac:dyDescent="0.2">
      <c r="A1920" s="60">
        <f>$A$121</f>
        <v>45737</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2325.67</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2301</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2295.3000000000002</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2295.25</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2308.9300000000003</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2310.6</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2338.52</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2481.12</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2313.83</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2408.79</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2441.1800000000003</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2421.08</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2395.54</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2400.9</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2405.44</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2414.23</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2415.16</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2451.7399999999998</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2540.91</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2518.91</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2495.5</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2400.6099999999997</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2521.2799999999997</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2392.4899999999998</v>
      </c>
      <c r="ER1920" s="64"/>
      <c r="ES1920" s="64"/>
      <c r="ET1920" s="64"/>
      <c r="EU1920" s="64"/>
      <c r="EV1920" s="65"/>
    </row>
    <row r="1921" spans="1:152" s="29" customFormat="1" ht="15.75" customHeight="1" x14ac:dyDescent="0.2">
      <c r="A1921" s="60">
        <f>$A$122</f>
        <v>45738</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2326.37</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2296.75</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2295.06</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2295.15</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2310.23</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2303.02</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2294.7200000000003</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2335.42</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2294.4700000000003</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2308.4899999999998</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2351.54</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2357.29</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2344.98</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2339.13</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2294.84</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2294.9899999999998</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2295</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2294.98</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2290.8900000000003</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2292.8199999999997</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2393.54</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2298.6999999999998</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2504.7600000000002</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2397</v>
      </c>
      <c r="ER1921" s="64"/>
      <c r="ES1921" s="64"/>
      <c r="ET1921" s="64"/>
      <c r="EU1921" s="64"/>
      <c r="EV1921" s="65"/>
    </row>
    <row r="1922" spans="1:152" s="29" customFormat="1" ht="15.75" customHeight="1" x14ac:dyDescent="0.2">
      <c r="A1922" s="60">
        <f>$A$123</f>
        <v>45739</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2323.5</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2295.0699999999997</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2295.27</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2295.1999999999998</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2301.8199999999997</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2295.0299999999997</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2294.2600000000002</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2293.7600000000002</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2293.8199999999997</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2294.0699999999997</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2294.27</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2294.2200000000003</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2294.27</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2294.3599999999997</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2294.7399999999998</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2294.75</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2294.8900000000003</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2294.9499999999998</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2290.62</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2292.13</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2292.06</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2310.17</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2477.3900000000003</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2389.92</v>
      </c>
      <c r="ER1922" s="64"/>
      <c r="ES1922" s="64"/>
      <c r="ET1922" s="64"/>
      <c r="EU1922" s="64"/>
      <c r="EV1922" s="65"/>
    </row>
    <row r="1923" spans="1:152" s="29" customFormat="1" ht="15.75" customHeight="1" x14ac:dyDescent="0.2">
      <c r="A1923" s="60">
        <f>$A$124</f>
        <v>45740</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2310.66</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2295.5299999999997</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2295.66</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2295.27</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2300.6</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2303.2600000000002</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2317.79</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2438.65</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2294.6</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2394.63</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2351.1</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2349.23</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2431.6999999999998</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2438.65</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2451.3599999999997</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2456.52</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2458.2600000000002</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2446.44</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2513.9899999999998</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2530.27</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2487.04</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2399.5</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2446.34</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2358.8900000000003</v>
      </c>
      <c r="ER1923" s="64"/>
      <c r="ES1923" s="64"/>
      <c r="ET1923" s="64"/>
      <c r="EU1923" s="64"/>
      <c r="EV1923" s="65"/>
    </row>
    <row r="1924" spans="1:152" s="29" customFormat="1" ht="15.75" customHeight="1" x14ac:dyDescent="0.2">
      <c r="A1924" s="60">
        <f>$A$125</f>
        <v>45741</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2298.6099999999997</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2295.69</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2295.77</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2295.7600000000002</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2295.5299999999997</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2295.42</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2300.1400000000003</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2412.4899999999998</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2294.4899999999998</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2365.5500000000002</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2328.34</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2327.7200000000003</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2422.52</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2429.1999999999998</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2439.4899999999998</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2444.6099999999997</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2441.48</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2433.33</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2515.5699999999997</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2498.0100000000002</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2450.1999999999998</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2359.42</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2439.4</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2359.3900000000003</v>
      </c>
      <c r="ER1924" s="64"/>
      <c r="ES1924" s="64"/>
      <c r="ET1924" s="64"/>
      <c r="EU1924" s="64"/>
      <c r="EV1924" s="65"/>
    </row>
    <row r="1925" spans="1:152" s="29" customFormat="1" ht="15.75" customHeight="1" x14ac:dyDescent="0.2">
      <c r="A1925" s="60">
        <f>$A$126</f>
        <v>45742</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2317.88</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2297.9</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2296.5</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2295.7799999999997</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2310.63</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2312.8199999999997</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2340.98</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2501.7399999999998</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2320.4499999999998</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2428.3900000000003</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2387.1099999999997</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2393.41</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2490.46</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2491.98</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2506.5699999999997</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2507.77</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2507.5299999999997</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2498.37</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2587.31</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2570.6</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2535.77</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2455.09</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2567.31</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2417.02</v>
      </c>
      <c r="ER1925" s="64"/>
      <c r="ES1925" s="64"/>
      <c r="ET1925" s="64"/>
      <c r="EU1925" s="64"/>
      <c r="EV1925" s="65"/>
    </row>
    <row r="1926" spans="1:152" s="29" customFormat="1" ht="15.75" customHeight="1" x14ac:dyDescent="0.2">
      <c r="A1926" s="60">
        <f>$A$127</f>
        <v>45743</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2317.67</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2295.38</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2295.56</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2295.5100000000002</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2305.9899999999998</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2305.1999999999998</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2323.6099999999997</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2476.56</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2293.59</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2353.0699999999997</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2371.0299999999997</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2377.5500000000002</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2431.04</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2449.7799999999997</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2489.2799999999997</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2496.62</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2493.8900000000003</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2482.9499999999998</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2571.21</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2549.98</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2513.0699999999997</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2424.71</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2555.8599999999997</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2405.9700000000003</v>
      </c>
      <c r="ER1926" s="64"/>
      <c r="ES1926" s="64"/>
      <c r="ET1926" s="64"/>
      <c r="EU1926" s="64"/>
      <c r="EV1926" s="65"/>
    </row>
    <row r="1927" spans="1:152" s="29" customFormat="1" ht="15.75" customHeight="1" x14ac:dyDescent="0.2">
      <c r="A1927" s="60">
        <f>$A$128</f>
        <v>45744</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2307.23</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2295.2799999999997</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2295.4499999999998</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2295.4700000000003</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2295.42</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2295.29</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2302.44</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2443.7200000000003</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2294.35</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2325.4300000000003</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2343.9700000000003</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2349.1800000000003</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2400.31</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2416.5299999999997</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2451.6099999999997</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2458.35</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2458.3000000000002</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2452.7399999999998</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2528.9499999999998</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2504.12</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2472.34</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2385.4899999999998</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2491.7200000000003</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2366.1999999999998</v>
      </c>
      <c r="ER1927" s="64"/>
      <c r="ES1927" s="64"/>
      <c r="ET1927" s="64"/>
      <c r="EU1927" s="64"/>
      <c r="EV1927" s="65"/>
    </row>
    <row r="1928" spans="1:152" s="29" customFormat="1" ht="15.75" customHeight="1" x14ac:dyDescent="0.2">
      <c r="A1928" s="60">
        <f>$A$129</f>
        <v>45745</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2313.33</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2295.4899999999998</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2295.58</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2295.56</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2302.63</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2300.88</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2294.8900000000003</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2316.6</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2294.7600000000002</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2298.44</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2334.35</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2338.91</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2328.9499999999998</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2324.35</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2295.17</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2295.2399999999998</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2295.29</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2294.77</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2292.1400000000003</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2291.88</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2359.52</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2291.96</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2421.15</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2343.08</v>
      </c>
      <c r="ER1928" s="64"/>
      <c r="ES1928" s="64"/>
      <c r="ET1928" s="64"/>
      <c r="EU1928" s="64"/>
      <c r="EV1928" s="65"/>
    </row>
    <row r="1929" spans="1:152" s="29" customFormat="1" ht="15.75" customHeight="1" x14ac:dyDescent="0.2">
      <c r="A1929" s="60">
        <f>$A$130</f>
        <v>45746</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2314.44</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2294.92</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2295.02</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2295.15</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2299.6400000000003</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2294.9300000000003</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2293.8900000000003</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2293.85</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2294.31</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2294.62</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2294.67</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2294.73</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2294.77</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2294.98</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2294.9300000000003</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2295.13</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2295.13</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2295.19</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2292.75</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2291.29</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2293.6800000000003</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2315.77</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2470.06</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2350.4300000000003</v>
      </c>
      <c r="ER1929" s="64"/>
      <c r="ES1929" s="64"/>
      <c r="ET1929" s="64"/>
      <c r="EU1929" s="64"/>
      <c r="EV1929" s="65"/>
    </row>
    <row r="1930" spans="1:152" s="29" customFormat="1" ht="15.75" customHeight="1" x14ac:dyDescent="0.2">
      <c r="A1930" s="60">
        <f>$A$131</f>
        <v>45747</v>
      </c>
      <c r="B1930" s="61"/>
      <c r="C1930" s="61"/>
      <c r="D1930" s="61"/>
      <c r="E1930" s="61"/>
      <c r="F1930" s="61"/>
      <c r="G1930" s="61"/>
      <c r="H1930" s="62"/>
      <c r="I1930" s="63">
        <f>IF($A1930="-","-",ROUND(VLOOKUP($A1930+ROUND(LEFT(I$1899,1)/24,5),'[1]ОАО "АТС"'!$A$57:$F$800,3,FALSE)+HLOOKUP($DL$1897,'[1]Сбытовая надбавка'!$F$5:$H$6,2,FALSE),2)+'[1]Иные услуги'!$C$6+HLOOKUP($DR$1896,'[1]Услуги по передаче'!$G$5:$J$7,3,FALSE))</f>
        <v>2329.96</v>
      </c>
      <c r="J1930" s="64"/>
      <c r="K1930" s="64"/>
      <c r="L1930" s="64"/>
      <c r="M1930" s="64"/>
      <c r="N1930" s="65"/>
      <c r="O1930" s="63">
        <f>IF($A1930="-","-",ROUND(VLOOKUP($A1930+ROUND(LEFT(O$1899,1)/24,5),'[1]ОАО "АТС"'!$A$57:$F$800,3,FALSE)+HLOOKUP($DL$1897,'[1]Сбытовая надбавка'!$F$5:$H$6,2,FALSE),2)+'[1]Иные услуги'!$C$6+HLOOKUP($DR$1896,'[1]Услуги по передаче'!$G$5:$J$7,3,FALSE))</f>
        <v>2295.13</v>
      </c>
      <c r="P1930" s="64"/>
      <c r="Q1930" s="64"/>
      <c r="R1930" s="64"/>
      <c r="S1930" s="64"/>
      <c r="T1930" s="65"/>
      <c r="U1930" s="63">
        <f>IF($A1930="-","-",ROUND(VLOOKUP($A1930+ROUND(LEFT(U$1899,1)/24,5),'[1]ОАО "АТС"'!$A$57:$F$800,3,FALSE)+HLOOKUP($DL$1897,'[1]Сбытовая надбавка'!$F$5:$H$6,2,FALSE),2)+'[1]Иные услуги'!$C$6+HLOOKUP($DR$1896,'[1]Услуги по передаче'!$G$5:$J$7,3,FALSE))</f>
        <v>2295.37</v>
      </c>
      <c r="V1930" s="64"/>
      <c r="W1930" s="64"/>
      <c r="X1930" s="64"/>
      <c r="Y1930" s="64"/>
      <c r="Z1930" s="65"/>
      <c r="AA1930" s="63">
        <f>IF($A1930="-","-",ROUND(VLOOKUP($A1930+ROUND(LEFT(AA$1899,1)/24,5),'[1]ОАО "АТС"'!$A$57:$F$800,3,FALSE)+HLOOKUP($DL$1897,'[1]Сбытовая надбавка'!$F$5:$H$6,2,FALSE),2)+'[1]Иные услуги'!$C$6+HLOOKUP($DR$1896,'[1]Услуги по передаче'!$G$5:$J$7,3,FALSE))</f>
        <v>2295.41</v>
      </c>
      <c r="AB1930" s="64"/>
      <c r="AC1930" s="64"/>
      <c r="AD1930" s="64"/>
      <c r="AE1930" s="64"/>
      <c r="AF1930" s="65"/>
      <c r="AG1930" s="63">
        <f>IF($A1930="-","-",ROUND(VLOOKUP($A1930+ROUND(LEFT(AG$1899,1)/24,5),'[1]ОАО "АТС"'!$A$57:$F$800,3,FALSE)+HLOOKUP($DL$1897,'[1]Сбытовая надбавка'!$F$5:$H$6,2,FALSE),2)+'[1]Иные услуги'!$C$6+HLOOKUP($DR$1896,'[1]Услуги по передаче'!$G$5:$J$7,3,FALSE))</f>
        <v>2301.1800000000003</v>
      </c>
      <c r="AH1930" s="64"/>
      <c r="AI1930" s="64"/>
      <c r="AJ1930" s="64"/>
      <c r="AK1930" s="64"/>
      <c r="AL1930" s="65"/>
      <c r="AM1930" s="63">
        <f>IF($A1930="-","-",ROUND(VLOOKUP($A1930+ROUND(LEFT(AM$1899,1)/24,5),'[1]ОАО "АТС"'!$A$57:$F$800,3,FALSE)+HLOOKUP($DL$1897,'[1]Сбытовая надбавка'!$F$5:$H$6,2,FALSE),2)+'[1]Иные услуги'!$C$6+HLOOKUP($DR$1896,'[1]Услуги по передаче'!$G$5:$J$7,3,FALSE))</f>
        <v>2297.42</v>
      </c>
      <c r="AN1930" s="64"/>
      <c r="AO1930" s="64"/>
      <c r="AP1930" s="64"/>
      <c r="AQ1930" s="64"/>
      <c r="AR1930" s="65"/>
      <c r="AS1930" s="63">
        <f>IF($A1930="-","-",ROUND(VLOOKUP($A1930+ROUND(LEFT(AS$1899,1)/24,5),'[1]ОАО "АТС"'!$A$57:$F$800,3,FALSE)+HLOOKUP($DL$1897,'[1]Сбытовая надбавка'!$F$5:$H$6,2,FALSE),2)+'[1]Иные услуги'!$C$6+HLOOKUP($DR$1896,'[1]Услуги по передаче'!$G$5:$J$7,3,FALSE))</f>
        <v>2294.3000000000002</v>
      </c>
      <c r="AT1930" s="64"/>
      <c r="AU1930" s="64"/>
      <c r="AV1930" s="64"/>
      <c r="AW1930" s="64"/>
      <c r="AX1930" s="65"/>
      <c r="AY1930" s="63">
        <f>IF($A1930="-","-",ROUND(VLOOKUP($A1930+ROUND(LEFT(AY$1899,1)/24,5),'[1]ОАО "АТС"'!$A$57:$F$800,3,FALSE)+HLOOKUP($DL$1897,'[1]Сбытовая надбавка'!$F$5:$H$6,2,FALSE),2)+'[1]Иные услуги'!$C$6+HLOOKUP($DR$1896,'[1]Услуги по передаче'!$G$5:$J$7,3,FALSE))</f>
        <v>2338.8199999999997</v>
      </c>
      <c r="AZ1930" s="64"/>
      <c r="BA1930" s="64"/>
      <c r="BB1930" s="64"/>
      <c r="BC1930" s="64"/>
      <c r="BD1930" s="65"/>
      <c r="BE1930" s="63">
        <f>IF($A1930="-","-",ROUND(VLOOKUP($A1930+ROUND(LEFT(BE$1899,1)/24,5),'[1]ОАО "АТС"'!$A$57:$F$800,3,FALSE)+HLOOKUP($DL$1897,'[1]Сбытовая надбавка'!$F$5:$H$6,2,FALSE),2)+'[1]Иные услуги'!$C$6+HLOOKUP($DR$1896,'[1]Услуги по передаче'!$G$5:$J$7,3,FALSE))</f>
        <v>2294.3000000000002</v>
      </c>
      <c r="BF1930" s="64"/>
      <c r="BG1930" s="64"/>
      <c r="BH1930" s="64"/>
      <c r="BI1930" s="64"/>
      <c r="BJ1930" s="65"/>
      <c r="BK1930" s="63">
        <f>IF($A1930="-","-",ROUND(VLOOKUP($A1930+ROUND(LEFT(BK$1899,1)/24,5),'[1]ОАО "АТС"'!$A$57:$F$800,3,FALSE)+HLOOKUP($DL$1897,'[1]Сбытовая надбавка'!$F$5:$H$6,2,FALSE),2)+'[1]Иные услуги'!$C$6+HLOOKUP($DR$1896,'[1]Услуги по передаче'!$G$5:$J$7,3,FALSE))</f>
        <v>2298.83</v>
      </c>
      <c r="BL1930" s="64"/>
      <c r="BM1930" s="64"/>
      <c r="BN1930" s="64"/>
      <c r="BO1930" s="64"/>
      <c r="BP1930" s="65"/>
      <c r="BQ1930" s="63">
        <f>IF($A1930="-","-",ROUND(VLOOKUP($A1930+ROUND(LEFT(BQ$1899,2)/24,5),'[1]ОАО "АТС"'!$A$57:$F$800,3,FALSE)+HLOOKUP($DL$1897,'[1]Сбытовая надбавка'!$F$5:$H$6,2,FALSE),2)+'[1]Иные услуги'!$C$6+HLOOKUP($DR$1896,'[1]Услуги по передаче'!$G$5:$J$7,3,FALSE))</f>
        <v>2346.52</v>
      </c>
      <c r="BR1930" s="64"/>
      <c r="BS1930" s="64"/>
      <c r="BT1930" s="64"/>
      <c r="BU1930" s="64"/>
      <c r="BV1930" s="65"/>
      <c r="BW1930" s="63">
        <f>IF($A1930="-","-",ROUND(VLOOKUP($A1930+ROUND(LEFT(BW$1899,2)/24,5),'[1]ОАО "АТС"'!$A$57:$F$800,3,FALSE)+HLOOKUP($DL$1897,'[1]Сбытовая надбавка'!$F$5:$H$6,2,FALSE),2)+'[1]Иные услуги'!$C$6+HLOOKUP($DR$1896,'[1]Услуги по передаче'!$G$5:$J$7,3,FALSE))</f>
        <v>2352.27</v>
      </c>
      <c r="BX1930" s="64"/>
      <c r="BY1930" s="64"/>
      <c r="BZ1930" s="64"/>
      <c r="CA1930" s="64"/>
      <c r="CB1930" s="65"/>
      <c r="CC1930" s="63">
        <f>IF($A1930="-","-",ROUND(VLOOKUP($A1930+ROUND(LEFT(CC$1899,2)/24,5),'[1]ОАО "АТС"'!$A$57:$F$800,3,FALSE)+HLOOKUP($DL$1897,'[1]Сбытовая надбавка'!$F$5:$H$6,2,FALSE),2)+'[1]Иные услуги'!$C$6+HLOOKUP($DR$1896,'[1]Услуги по передаче'!$G$5:$J$7,3,FALSE))</f>
        <v>2339.48</v>
      </c>
      <c r="CD1930" s="64"/>
      <c r="CE1930" s="64"/>
      <c r="CF1930" s="64"/>
      <c r="CG1930" s="64"/>
      <c r="CH1930" s="65"/>
      <c r="CI1930" s="63">
        <f>IF($A1930="-","-",ROUND(VLOOKUP($A1930+ROUND(LEFT(CI$1899,2)/24,5),'[1]ОАО "АТС"'!$A$57:$F$800,3,FALSE)+HLOOKUP($DL$1897,'[1]Сбытовая надбавка'!$F$5:$H$6,2,FALSE),2)+'[1]Иные услуги'!$C$6+HLOOKUP($DR$1896,'[1]Услуги по передаче'!$G$5:$J$7,3,FALSE))</f>
        <v>2332.77</v>
      </c>
      <c r="CJ1930" s="64"/>
      <c r="CK1930" s="64"/>
      <c r="CL1930" s="64"/>
      <c r="CM1930" s="64"/>
      <c r="CN1930" s="65"/>
      <c r="CO1930" s="63">
        <f>IF($A1930="-","-",ROUND(VLOOKUP($A1930+ROUND(LEFT(CO$1899,2)/24,5),'[1]ОАО "АТС"'!$A$57:$F$800,3,FALSE)+HLOOKUP($DL$1897,'[1]Сбытовая надбавка'!$F$5:$H$6,2,FALSE),2)+'[1]Иные услуги'!$C$6+HLOOKUP($DR$1896,'[1]Услуги по передаче'!$G$5:$J$7,3,FALSE))</f>
        <v>2293.77</v>
      </c>
      <c r="CP1930" s="64"/>
      <c r="CQ1930" s="64"/>
      <c r="CR1930" s="64"/>
      <c r="CS1930" s="64"/>
      <c r="CT1930" s="65"/>
      <c r="CU1930" s="63">
        <f>IF($A1930="-","-",ROUND(VLOOKUP($A1930+ROUND(LEFT(CU$1899,2)/24,5),'[1]ОАО "АТС"'!$A$57:$F$800,3,FALSE)+HLOOKUP($DL$1897,'[1]Сбытовая надбавка'!$F$5:$H$6,2,FALSE),2)+'[1]Иные услуги'!$C$6+HLOOKUP($DR$1896,'[1]Услуги по передаче'!$G$5:$J$7,3,FALSE))</f>
        <v>2293.59</v>
      </c>
      <c r="CV1930" s="64"/>
      <c r="CW1930" s="64"/>
      <c r="CX1930" s="64"/>
      <c r="CY1930" s="64"/>
      <c r="CZ1930" s="65"/>
      <c r="DA1930" s="63">
        <f>IF($A1930="-","-",ROUND(VLOOKUP($A1930+ROUND(LEFT(DA$1899,2)/24,5),'[1]ОАО "АТС"'!$A$57:$F$800,3,FALSE)+HLOOKUP($DL$1897,'[1]Сбытовая надбавка'!$F$5:$H$6,2,FALSE),2)+'[1]Иные услуги'!$C$6+HLOOKUP($DR$1896,'[1]Услуги по передаче'!$G$5:$J$7,3,FALSE))</f>
        <v>2294.02</v>
      </c>
      <c r="DB1930" s="64"/>
      <c r="DC1930" s="64"/>
      <c r="DD1930" s="64"/>
      <c r="DE1930" s="64"/>
      <c r="DF1930" s="65"/>
      <c r="DG1930" s="63">
        <f>IF($A1930="-","-",ROUND(VLOOKUP($A1930+ROUND(LEFT(DG$1899,2)/24,5),'[1]ОАО "АТС"'!$A$57:$F$800,3,FALSE)+HLOOKUP($DL$1897,'[1]Сбытовая надбавка'!$F$5:$H$6,2,FALSE),2)+'[1]Иные услуги'!$C$6+HLOOKUP($DR$1896,'[1]Услуги по передаче'!$G$5:$J$7,3,FALSE))</f>
        <v>2294.62</v>
      </c>
      <c r="DH1930" s="64"/>
      <c r="DI1930" s="64"/>
      <c r="DJ1930" s="64"/>
      <c r="DK1930" s="64"/>
      <c r="DL1930" s="65"/>
      <c r="DM1930" s="63">
        <f>IF($A1930="-","-",ROUND(VLOOKUP($A1930+ROUND(LEFT(DM$1899,2)/24,5),'[1]ОАО "АТС"'!$A$57:$F$800,3,FALSE)+HLOOKUP($DL$1897,'[1]Сбытовая надбавка'!$F$5:$H$6,2,FALSE),2)+'[1]Иные услуги'!$C$6+HLOOKUP($DR$1896,'[1]Услуги по передаче'!$G$5:$J$7,3,FALSE))</f>
        <v>2292.34</v>
      </c>
      <c r="DN1930" s="64"/>
      <c r="DO1930" s="64"/>
      <c r="DP1930" s="64"/>
      <c r="DQ1930" s="64"/>
      <c r="DR1930" s="65"/>
      <c r="DS1930" s="63">
        <f>IF($A1930="-","-",ROUND(VLOOKUP($A1930+ROUND(LEFT(DS$1899,2)/24,5),'[1]ОАО "АТС"'!$A$57:$F$800,3,FALSE)+HLOOKUP($DL$1897,'[1]Сбытовая надбавка'!$F$5:$H$6,2,FALSE),2)+'[1]Иные услуги'!$C$6+HLOOKUP($DR$1896,'[1]Услуги по передаче'!$G$5:$J$7,3,FALSE))</f>
        <v>2291.7399999999998</v>
      </c>
      <c r="DT1930" s="64"/>
      <c r="DU1930" s="64"/>
      <c r="DV1930" s="64"/>
      <c r="DW1930" s="64"/>
      <c r="DX1930" s="65"/>
      <c r="DY1930" s="63">
        <f>IF($A1930="-","-",ROUND(VLOOKUP($A1930+ROUND(LEFT(DY$1899,2)/24,5),'[1]ОАО "АТС"'!$A$57:$F$800,3,FALSE)+HLOOKUP($DL$1897,'[1]Сбытовая надбавка'!$F$5:$H$6,2,FALSE),2)+'[1]Иные услуги'!$C$6+HLOOKUP($DR$1896,'[1]Услуги по передаче'!$G$5:$J$7,3,FALSE))</f>
        <v>2372.59</v>
      </c>
      <c r="DZ1930" s="64"/>
      <c r="EA1930" s="64"/>
      <c r="EB1930" s="64"/>
      <c r="EC1930" s="64"/>
      <c r="ED1930" s="65"/>
      <c r="EE1930" s="63">
        <f>IF($A1930="-","-",ROUND(VLOOKUP($A1930+ROUND(LEFT(EE$1899,2)/24,5),'[1]ОАО "АТС"'!$A$57:$F$800,3,FALSE)+HLOOKUP($DL$1897,'[1]Сбытовая надбавка'!$F$5:$H$6,2,FALSE),2)+'[1]Иные услуги'!$C$6+HLOOKUP($DR$1896,'[1]Услуги по передаче'!$G$5:$J$7,3,FALSE))</f>
        <v>2292.81</v>
      </c>
      <c r="EF1930" s="64"/>
      <c r="EG1930" s="64"/>
      <c r="EH1930" s="64"/>
      <c r="EI1930" s="64"/>
      <c r="EJ1930" s="65"/>
      <c r="EK1930" s="63">
        <f>IF($A1930="-","-",ROUND(VLOOKUP($A1930+ROUND(LEFT(EK$1899,2)/24,5),'[1]ОАО "АТС"'!$A$57:$F$800,3,FALSE)+HLOOKUP($DL$1897,'[1]Сбытовая надбавка'!$F$5:$H$6,2,FALSE),2)+'[1]Иные услуги'!$C$6+HLOOKUP($DR$1896,'[1]Услуги по передаче'!$G$5:$J$7,3,FALSE))</f>
        <v>2484.7799999999997</v>
      </c>
      <c r="EL1930" s="64"/>
      <c r="EM1930" s="64"/>
      <c r="EN1930" s="64"/>
      <c r="EO1930" s="64"/>
      <c r="EP1930" s="65"/>
      <c r="EQ1930" s="63">
        <f>IF($A1930="-","-",ROUND(VLOOKUP($A1930+ROUND(LEFT(EQ$1899,2)/24,5),'[1]ОАО "АТС"'!$A$57:$F$800,3,FALSE)+HLOOKUP($DL$1897,'[1]Сбытовая надбавка'!$F$5:$H$6,2,FALSE),2)+'[1]Иные услуги'!$C$6+HLOOKUP($DR$1896,'[1]Услуги по передаче'!$G$5:$J$7,3,FALSE))</f>
        <v>2339.7200000000003</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45717</v>
      </c>
      <c r="B1934" s="61"/>
      <c r="C1934" s="61"/>
      <c r="D1934" s="61"/>
      <c r="E1934" s="61"/>
      <c r="F1934" s="61"/>
      <c r="G1934" s="61"/>
      <c r="H1934" s="62"/>
      <c r="I1934" s="63">
        <f>IF($A1934="-","-",ROUND(VLOOKUP($A1934+ROUND(LEFT(I$1933,1)/24,5),'[1]ОАО "АТС"'!$A$57:$F$800,4,FALSE),2))</f>
        <v>342.19</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v>
      </c>
      <c r="V1934" s="64"/>
      <c r="W1934" s="64"/>
      <c r="X1934" s="64"/>
      <c r="Y1934" s="64"/>
      <c r="Z1934" s="65"/>
      <c r="AA1934" s="63">
        <f>IF($A1934="-","-",ROUND(VLOOKUP($A1934+ROUND(LEFT(AA$1933,1)/24,5),'[1]ОАО "АТС"'!$A$57:$F$800,4,FALSE),2))</f>
        <v>327.67</v>
      </c>
      <c r="AB1934" s="64"/>
      <c r="AC1934" s="64"/>
      <c r="AD1934" s="64"/>
      <c r="AE1934" s="64"/>
      <c r="AF1934" s="65"/>
      <c r="AG1934" s="63">
        <f>IF($A1934="-","-",ROUND(VLOOKUP($A1934+ROUND(LEFT(AG$1933,1)/24,5),'[1]ОАО "АТС"'!$A$57:$F$800,4,FALSE),2))</f>
        <v>83.72</v>
      </c>
      <c r="AH1934" s="64"/>
      <c r="AI1934" s="64"/>
      <c r="AJ1934" s="64"/>
      <c r="AK1934" s="64"/>
      <c r="AL1934" s="65"/>
      <c r="AM1934" s="63">
        <f>IF($A1934="-","-",ROUND(VLOOKUP($A1934+ROUND(LEFT(AM$1933,1)/24,5),'[1]ОАО "АТС"'!$A$57:$F$800,4,FALSE),2))</f>
        <v>127.15</v>
      </c>
      <c r="AN1934" s="64"/>
      <c r="AO1934" s="64"/>
      <c r="AP1934" s="64"/>
      <c r="AQ1934" s="64"/>
      <c r="AR1934" s="65"/>
      <c r="AS1934" s="63">
        <f>IF($A1934="-","-",ROUND(VLOOKUP($A1934+ROUND(LEFT(AS$1933,1)/24,5),'[1]ОАО "АТС"'!$A$57:$F$800,4,FALSE),2))</f>
        <v>0</v>
      </c>
      <c r="AT1934" s="64"/>
      <c r="AU1934" s="64"/>
      <c r="AV1934" s="64"/>
      <c r="AW1934" s="64"/>
      <c r="AX1934" s="65"/>
      <c r="AY1934" s="63">
        <f>IF($A1934="-","-",ROUND(VLOOKUP($A1934+ROUND(LEFT(AY$1933,1)/24,5),'[1]ОАО "АТС"'!$A$57:$F$800,4,FALSE),2))</f>
        <v>22.22</v>
      </c>
      <c r="AZ1934" s="64"/>
      <c r="BA1934" s="64"/>
      <c r="BB1934" s="64"/>
      <c r="BC1934" s="64"/>
      <c r="BD1934" s="65"/>
      <c r="BE1934" s="63">
        <f>IF($A1934="-","-",ROUND(VLOOKUP($A1934+ROUND(LEFT(BE$1933,1)/24,5),'[1]ОАО "АТС"'!$A$57:$F$800,4,FALSE),2))</f>
        <v>446.9</v>
      </c>
      <c r="BF1934" s="64"/>
      <c r="BG1934" s="64"/>
      <c r="BH1934" s="64"/>
      <c r="BI1934" s="64"/>
      <c r="BJ1934" s="65"/>
      <c r="BK1934" s="63">
        <f>IF($A1934="-","-",ROUND(VLOOKUP($A1934+ROUND(LEFT(BK$1933,1)/24,5),'[1]ОАО "АТС"'!$A$57:$F$800,4,FALSE),2))</f>
        <v>327.56</v>
      </c>
      <c r="BL1934" s="64"/>
      <c r="BM1934" s="64"/>
      <c r="BN1934" s="64"/>
      <c r="BO1934" s="64"/>
      <c r="BP1934" s="65"/>
      <c r="BQ1934" s="63">
        <f>IF($A1934="-","-",ROUND(VLOOKUP($A1934+ROUND(LEFT(BQ$1933,2)/24,5),'[1]ОАО "АТС"'!$A$57:$F$800,4,FALSE),2))</f>
        <v>73.03</v>
      </c>
      <c r="BR1934" s="64"/>
      <c r="BS1934" s="64"/>
      <c r="BT1934" s="64"/>
      <c r="BU1934" s="64"/>
      <c r="BV1934" s="65"/>
      <c r="BW1934" s="63">
        <f>IF($A1934="-","-",ROUND(VLOOKUP($A1934+ROUND(LEFT(BW$1933,2)/24,5),'[1]ОАО "АТС"'!$A$57:$F$800,4,FALSE),2))</f>
        <v>177.6</v>
      </c>
      <c r="BX1934" s="64"/>
      <c r="BY1934" s="64"/>
      <c r="BZ1934" s="64"/>
      <c r="CA1934" s="64"/>
      <c r="CB1934" s="65"/>
      <c r="CC1934" s="63">
        <f>IF($A1934="-","-",ROUND(VLOOKUP($A1934+ROUND(LEFT(CC$1933,2)/24,5),'[1]ОАО "АТС"'!$A$57:$F$800,4,FALSE),2))</f>
        <v>272.5</v>
      </c>
      <c r="CD1934" s="64"/>
      <c r="CE1934" s="64"/>
      <c r="CF1934" s="64"/>
      <c r="CG1934" s="64"/>
      <c r="CH1934" s="65"/>
      <c r="CI1934" s="63">
        <f>IF($A1934="-","-",ROUND(VLOOKUP($A1934+ROUND(LEFT(CI$1933,2)/24,5),'[1]ОАО "АТС"'!$A$57:$F$800,4,FALSE),2))</f>
        <v>127.48</v>
      </c>
      <c r="CJ1934" s="64"/>
      <c r="CK1934" s="64"/>
      <c r="CL1934" s="64"/>
      <c r="CM1934" s="64"/>
      <c r="CN1934" s="65"/>
      <c r="CO1934" s="63">
        <f>IF($A1934="-","-",ROUND(VLOOKUP($A1934+ROUND(LEFT(CO$1933,2)/24,5),'[1]ОАО "АТС"'!$A$57:$F$800,4,FALSE),2))</f>
        <v>175.75</v>
      </c>
      <c r="CP1934" s="64"/>
      <c r="CQ1934" s="64"/>
      <c r="CR1934" s="64"/>
      <c r="CS1934" s="64"/>
      <c r="CT1934" s="65"/>
      <c r="CU1934" s="63">
        <f>IF($A1934="-","-",ROUND(VLOOKUP($A1934+ROUND(LEFT(CU$1933,2)/24,5),'[1]ОАО "АТС"'!$A$57:$F$800,4,FALSE),2))</f>
        <v>24.84</v>
      </c>
      <c r="CV1934" s="64"/>
      <c r="CW1934" s="64"/>
      <c r="CX1934" s="64"/>
      <c r="CY1934" s="64"/>
      <c r="CZ1934" s="65"/>
      <c r="DA1934" s="63">
        <f>IF($A1934="-","-",ROUND(VLOOKUP($A1934+ROUND(LEFT(DA$1933,2)/24,5),'[1]ОАО "АТС"'!$A$57:$F$800,4,FALSE),2))</f>
        <v>43.21</v>
      </c>
      <c r="DB1934" s="64"/>
      <c r="DC1934" s="64"/>
      <c r="DD1934" s="64"/>
      <c r="DE1934" s="64"/>
      <c r="DF1934" s="65"/>
      <c r="DG1934" s="63">
        <f>IF($A1934="-","-",ROUND(VLOOKUP($A1934+ROUND(LEFT(DG$1933,2)/24,5),'[1]ОАО "АТС"'!$A$57:$F$800,4,FALSE),2))</f>
        <v>130.27000000000001</v>
      </c>
      <c r="DH1934" s="64"/>
      <c r="DI1934" s="64"/>
      <c r="DJ1934" s="64"/>
      <c r="DK1934" s="64"/>
      <c r="DL1934" s="65"/>
      <c r="DM1934" s="63">
        <f>IF($A1934="-","-",ROUND(VLOOKUP($A1934+ROUND(LEFT(DM$1933,2)/24,5),'[1]ОАО "АТС"'!$A$57:$F$800,4,FALSE),2))</f>
        <v>39.65</v>
      </c>
      <c r="DN1934" s="64"/>
      <c r="DO1934" s="64"/>
      <c r="DP1934" s="64"/>
      <c r="DQ1934" s="64"/>
      <c r="DR1934" s="65"/>
      <c r="DS1934" s="63">
        <f>IF($A1934="-","-",ROUND(VLOOKUP($A1934+ROUND(LEFT(DS$1933,2)/24,5),'[1]ОАО "АТС"'!$A$57:$F$800,4,FALSE),2))</f>
        <v>43.39</v>
      </c>
      <c r="DT1934" s="64"/>
      <c r="DU1934" s="64"/>
      <c r="DV1934" s="64"/>
      <c r="DW1934" s="64"/>
      <c r="DX1934" s="65"/>
      <c r="DY1934" s="63">
        <f>IF($A1934="-","-",ROUND(VLOOKUP($A1934+ROUND(LEFT(DY$1933,2)/24,5),'[1]ОАО "АТС"'!$A$57:$F$800,4,FALSE),2))</f>
        <v>0</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286.56</v>
      </c>
      <c r="EL1934" s="64"/>
      <c r="EM1934" s="64"/>
      <c r="EN1934" s="64"/>
      <c r="EO1934" s="64"/>
      <c r="EP1934" s="65"/>
      <c r="EQ1934" s="63">
        <f>IF($A1934="-","-",ROUND(VLOOKUP($A1934+ROUND(LEFT(EQ$1933,2)/24,5),'[1]ОАО "АТС"'!$A$57:$F$800,4,FALSE),2))</f>
        <v>35.799999999999997</v>
      </c>
      <c r="ER1934" s="64"/>
      <c r="ES1934" s="64"/>
      <c r="ET1934" s="64"/>
      <c r="EU1934" s="64"/>
      <c r="EV1934" s="65"/>
    </row>
    <row r="1935" spans="1:152" s="29" customFormat="1" ht="15.75" customHeight="1" x14ac:dyDescent="0.2">
      <c r="A1935" s="60">
        <f>$A$102</f>
        <v>45718</v>
      </c>
      <c r="B1935" s="61"/>
      <c r="C1935" s="61"/>
      <c r="D1935" s="61"/>
      <c r="E1935" s="61"/>
      <c r="F1935" s="61"/>
      <c r="G1935" s="61"/>
      <c r="H1935" s="62"/>
      <c r="I1935" s="63">
        <f>IF($A1935="-","-",ROUND(VLOOKUP($A1935+ROUND(LEFT(I$1933,1)/24,5),'[1]ОАО "АТС"'!$A$57:$F$800,4,FALSE),2))</f>
        <v>185.95</v>
      </c>
      <c r="J1935" s="64"/>
      <c r="K1935" s="64"/>
      <c r="L1935" s="64"/>
      <c r="M1935" s="64"/>
      <c r="N1935" s="65"/>
      <c r="O1935" s="63">
        <f>IF($A1935="-","-",ROUND(VLOOKUP($A1935+ROUND(LEFT(O$1933,1)/24,5),'[1]ОАО "АТС"'!$A$57:$F$800,4,FALSE),2))</f>
        <v>367.22</v>
      </c>
      <c r="P1935" s="64"/>
      <c r="Q1935" s="64"/>
      <c r="R1935" s="64"/>
      <c r="S1935" s="64"/>
      <c r="T1935" s="65"/>
      <c r="U1935" s="63">
        <f>IF($A1935="-","-",ROUND(VLOOKUP($A1935+ROUND(LEFT(U$1933,1)/24,5),'[1]ОАО "АТС"'!$A$57:$F$800,4,FALSE),2))</f>
        <v>220.65</v>
      </c>
      <c r="V1935" s="64"/>
      <c r="W1935" s="64"/>
      <c r="X1935" s="64"/>
      <c r="Y1935" s="64"/>
      <c r="Z1935" s="65"/>
      <c r="AA1935" s="63">
        <f>IF($A1935="-","-",ROUND(VLOOKUP($A1935+ROUND(LEFT(AA$1933,1)/24,5),'[1]ОАО "АТС"'!$A$57:$F$800,4,FALSE),2))</f>
        <v>241.21</v>
      </c>
      <c r="AB1935" s="64"/>
      <c r="AC1935" s="64"/>
      <c r="AD1935" s="64"/>
      <c r="AE1935" s="64"/>
      <c r="AF1935" s="65"/>
      <c r="AG1935" s="63">
        <f>IF($A1935="-","-",ROUND(VLOOKUP($A1935+ROUND(LEFT(AG$1933,1)/24,5),'[1]ОАО "АТС"'!$A$57:$F$800,4,FALSE),2))</f>
        <v>137.75</v>
      </c>
      <c r="AH1935" s="64"/>
      <c r="AI1935" s="64"/>
      <c r="AJ1935" s="64"/>
      <c r="AK1935" s="64"/>
      <c r="AL1935" s="65"/>
      <c r="AM1935" s="63">
        <f>IF($A1935="-","-",ROUND(VLOOKUP($A1935+ROUND(LEFT(AM$1933,1)/24,5),'[1]ОАО "АТС"'!$A$57:$F$800,4,FALSE),2))</f>
        <v>746.39</v>
      </c>
      <c r="AN1935" s="64"/>
      <c r="AO1935" s="64"/>
      <c r="AP1935" s="64"/>
      <c r="AQ1935" s="64"/>
      <c r="AR1935" s="65"/>
      <c r="AS1935" s="63">
        <f>IF($A1935="-","-",ROUND(VLOOKUP($A1935+ROUND(LEFT(AS$1933,1)/24,5),'[1]ОАО "АТС"'!$A$57:$F$800,4,FALSE),2))</f>
        <v>124.99</v>
      </c>
      <c r="AT1935" s="64"/>
      <c r="AU1935" s="64"/>
      <c r="AV1935" s="64"/>
      <c r="AW1935" s="64"/>
      <c r="AX1935" s="65"/>
      <c r="AY1935" s="63">
        <f>IF($A1935="-","-",ROUND(VLOOKUP($A1935+ROUND(LEFT(AY$1933,1)/24,5),'[1]ОАО "АТС"'!$A$57:$F$800,4,FALSE),2))</f>
        <v>21.63</v>
      </c>
      <c r="AZ1935" s="64"/>
      <c r="BA1935" s="64"/>
      <c r="BB1935" s="64"/>
      <c r="BC1935" s="64"/>
      <c r="BD1935" s="65"/>
      <c r="BE1935" s="63">
        <f>IF($A1935="-","-",ROUND(VLOOKUP($A1935+ROUND(LEFT(BE$1933,1)/24,5),'[1]ОАО "АТС"'!$A$57:$F$800,4,FALSE),2))</f>
        <v>162.94999999999999</v>
      </c>
      <c r="BF1935" s="64"/>
      <c r="BG1935" s="64"/>
      <c r="BH1935" s="64"/>
      <c r="BI1935" s="64"/>
      <c r="BJ1935" s="65"/>
      <c r="BK1935" s="63">
        <f>IF($A1935="-","-",ROUND(VLOOKUP($A1935+ROUND(LEFT(BK$1933,1)/24,5),'[1]ОАО "АТС"'!$A$57:$F$800,4,FALSE),2))</f>
        <v>253.14</v>
      </c>
      <c r="BL1935" s="64"/>
      <c r="BM1935" s="64"/>
      <c r="BN1935" s="64"/>
      <c r="BO1935" s="64"/>
      <c r="BP1935" s="65"/>
      <c r="BQ1935" s="63">
        <f>IF($A1935="-","-",ROUND(VLOOKUP($A1935+ROUND(LEFT(BQ$1933,2)/24,5),'[1]ОАО "АТС"'!$A$57:$F$800,4,FALSE),2))</f>
        <v>157.38</v>
      </c>
      <c r="BR1935" s="64"/>
      <c r="BS1935" s="64"/>
      <c r="BT1935" s="64"/>
      <c r="BU1935" s="64"/>
      <c r="BV1935" s="65"/>
      <c r="BW1935" s="63">
        <f>IF($A1935="-","-",ROUND(VLOOKUP($A1935+ROUND(LEFT(BW$1933,2)/24,5),'[1]ОАО "АТС"'!$A$57:$F$800,4,FALSE),2))</f>
        <v>408.21</v>
      </c>
      <c r="BX1935" s="64"/>
      <c r="BY1935" s="64"/>
      <c r="BZ1935" s="64"/>
      <c r="CA1935" s="64"/>
      <c r="CB1935" s="65"/>
      <c r="CC1935" s="63">
        <f>IF($A1935="-","-",ROUND(VLOOKUP($A1935+ROUND(LEFT(CC$1933,2)/24,5),'[1]ОАО "АТС"'!$A$57:$F$800,4,FALSE),2))</f>
        <v>306.68</v>
      </c>
      <c r="CD1935" s="64"/>
      <c r="CE1935" s="64"/>
      <c r="CF1935" s="64"/>
      <c r="CG1935" s="64"/>
      <c r="CH1935" s="65"/>
      <c r="CI1935" s="63">
        <f>IF($A1935="-","-",ROUND(VLOOKUP($A1935+ROUND(LEFT(CI$1933,2)/24,5),'[1]ОАО "АТС"'!$A$57:$F$800,4,FALSE),2))</f>
        <v>81.16</v>
      </c>
      <c r="CJ1935" s="64"/>
      <c r="CK1935" s="64"/>
      <c r="CL1935" s="64"/>
      <c r="CM1935" s="64"/>
      <c r="CN1935" s="65"/>
      <c r="CO1935" s="63">
        <f>IF($A1935="-","-",ROUND(VLOOKUP($A1935+ROUND(LEFT(CO$1933,2)/24,5),'[1]ОАО "АТС"'!$A$57:$F$800,4,FALSE),2))</f>
        <v>0</v>
      </c>
      <c r="CP1935" s="64"/>
      <c r="CQ1935" s="64"/>
      <c r="CR1935" s="64"/>
      <c r="CS1935" s="64"/>
      <c r="CT1935" s="65"/>
      <c r="CU1935" s="63">
        <f>IF($A1935="-","-",ROUND(VLOOKUP($A1935+ROUND(LEFT(CU$1933,2)/24,5),'[1]ОАО "АТС"'!$A$57:$F$800,4,FALSE),2))</f>
        <v>461.53</v>
      </c>
      <c r="CV1935" s="64"/>
      <c r="CW1935" s="64"/>
      <c r="CX1935" s="64"/>
      <c r="CY1935" s="64"/>
      <c r="CZ1935" s="65"/>
      <c r="DA1935" s="63">
        <f>IF($A1935="-","-",ROUND(VLOOKUP($A1935+ROUND(LEFT(DA$1933,2)/24,5),'[1]ОАО "АТС"'!$A$57:$F$800,4,FALSE),2))</f>
        <v>495.61</v>
      </c>
      <c r="DB1935" s="64"/>
      <c r="DC1935" s="64"/>
      <c r="DD1935" s="64"/>
      <c r="DE1935" s="64"/>
      <c r="DF1935" s="65"/>
      <c r="DG1935" s="63">
        <f>IF($A1935="-","-",ROUND(VLOOKUP($A1935+ROUND(LEFT(DG$1933,2)/24,5),'[1]ОАО "АТС"'!$A$57:$F$800,4,FALSE),2))</f>
        <v>701.3</v>
      </c>
      <c r="DH1935" s="64"/>
      <c r="DI1935" s="64"/>
      <c r="DJ1935" s="64"/>
      <c r="DK1935" s="64"/>
      <c r="DL1935" s="65"/>
      <c r="DM1935" s="63">
        <f>IF($A1935="-","-",ROUND(VLOOKUP($A1935+ROUND(LEFT(DM$1933,2)/24,5),'[1]ОАО "АТС"'!$A$57:$F$800,4,FALSE),2))</f>
        <v>973.96</v>
      </c>
      <c r="DN1935" s="64"/>
      <c r="DO1935" s="64"/>
      <c r="DP1935" s="64"/>
      <c r="DQ1935" s="64"/>
      <c r="DR1935" s="65"/>
      <c r="DS1935" s="63">
        <f>IF($A1935="-","-",ROUND(VLOOKUP($A1935+ROUND(LEFT(DS$1933,2)/24,5),'[1]ОАО "АТС"'!$A$57:$F$800,4,FALSE),2))</f>
        <v>461.28</v>
      </c>
      <c r="DT1935" s="64"/>
      <c r="DU1935" s="64"/>
      <c r="DV1935" s="64"/>
      <c r="DW1935" s="64"/>
      <c r="DX1935" s="65"/>
      <c r="DY1935" s="63">
        <f>IF($A1935="-","-",ROUND(VLOOKUP($A1935+ROUND(LEFT(DY$1933,2)/24,5),'[1]ОАО "АТС"'!$A$57:$F$800,4,FALSE),2))</f>
        <v>489.95</v>
      </c>
      <c r="DZ1935" s="64"/>
      <c r="EA1935" s="64"/>
      <c r="EB1935" s="64"/>
      <c r="EC1935" s="64"/>
      <c r="ED1935" s="65"/>
      <c r="EE1935" s="63">
        <f>IF($A1935="-","-",ROUND(VLOOKUP($A1935+ROUND(LEFT(EE$1933,2)/24,5),'[1]ОАО "АТС"'!$A$57:$F$800,4,FALSE),2))</f>
        <v>6.73</v>
      </c>
      <c r="EF1935" s="64"/>
      <c r="EG1935" s="64"/>
      <c r="EH1935" s="64"/>
      <c r="EI1935" s="64"/>
      <c r="EJ1935" s="65"/>
      <c r="EK1935" s="63">
        <f>IF($A1935="-","-",ROUND(VLOOKUP($A1935+ROUND(LEFT(EK$1933,2)/24,5),'[1]ОАО "АТС"'!$A$57:$F$800,4,FALSE),2))</f>
        <v>0</v>
      </c>
      <c r="EL1935" s="64"/>
      <c r="EM1935" s="64"/>
      <c r="EN1935" s="64"/>
      <c r="EO1935" s="64"/>
      <c r="EP1935" s="65"/>
      <c r="EQ1935" s="63">
        <f>IF($A1935="-","-",ROUND(VLOOKUP($A1935+ROUND(LEFT(EQ$1933,2)/24,5),'[1]ОАО "АТС"'!$A$57:$F$800,4,FALSE),2))</f>
        <v>0.54</v>
      </c>
      <c r="ER1935" s="64"/>
      <c r="ES1935" s="64"/>
      <c r="ET1935" s="64"/>
      <c r="EU1935" s="64"/>
      <c r="EV1935" s="65"/>
    </row>
    <row r="1936" spans="1:152" s="29" customFormat="1" ht="15.75" customHeight="1" x14ac:dyDescent="0.2">
      <c r="A1936" s="60">
        <f>$A$103</f>
        <v>45719</v>
      </c>
      <c r="B1936" s="61"/>
      <c r="C1936" s="61"/>
      <c r="D1936" s="61"/>
      <c r="E1936" s="61"/>
      <c r="F1936" s="61"/>
      <c r="G1936" s="61"/>
      <c r="H1936" s="62"/>
      <c r="I1936" s="63">
        <f>IF($A1936="-","-",ROUND(VLOOKUP($A1936+ROUND(LEFT(I$1933,1)/24,5),'[1]ОАО "АТС"'!$A$57:$F$800,4,FALSE),2))</f>
        <v>236.21</v>
      </c>
      <c r="J1936" s="64"/>
      <c r="K1936" s="64"/>
      <c r="L1936" s="64"/>
      <c r="M1936" s="64"/>
      <c r="N1936" s="65"/>
      <c r="O1936" s="63">
        <f>IF($A1936="-","-",ROUND(VLOOKUP($A1936+ROUND(LEFT(O$1933,1)/24,5),'[1]ОАО "АТС"'!$A$57:$F$800,4,FALSE),2))</f>
        <v>52.52</v>
      </c>
      <c r="P1936" s="64"/>
      <c r="Q1936" s="64"/>
      <c r="R1936" s="64"/>
      <c r="S1936" s="64"/>
      <c r="T1936" s="65"/>
      <c r="U1936" s="63">
        <f>IF($A1936="-","-",ROUND(VLOOKUP($A1936+ROUND(LEFT(U$1933,1)/24,5),'[1]ОАО "АТС"'!$A$57:$F$800,4,FALSE),2))</f>
        <v>134.81</v>
      </c>
      <c r="V1936" s="64"/>
      <c r="W1936" s="64"/>
      <c r="X1936" s="64"/>
      <c r="Y1936" s="64"/>
      <c r="Z1936" s="65"/>
      <c r="AA1936" s="63">
        <f>IF($A1936="-","-",ROUND(VLOOKUP($A1936+ROUND(LEFT(AA$1933,1)/24,5),'[1]ОАО "АТС"'!$A$57:$F$800,4,FALSE),2))</f>
        <v>126.85</v>
      </c>
      <c r="AB1936" s="64"/>
      <c r="AC1936" s="64"/>
      <c r="AD1936" s="64"/>
      <c r="AE1936" s="64"/>
      <c r="AF1936" s="65"/>
      <c r="AG1936" s="63">
        <f>IF($A1936="-","-",ROUND(VLOOKUP($A1936+ROUND(LEFT(AG$1933,1)/24,5),'[1]ОАО "АТС"'!$A$57:$F$800,4,FALSE),2))</f>
        <v>718.91</v>
      </c>
      <c r="AH1936" s="64"/>
      <c r="AI1936" s="64"/>
      <c r="AJ1936" s="64"/>
      <c r="AK1936" s="64"/>
      <c r="AL1936" s="65"/>
      <c r="AM1936" s="63">
        <f>IF($A1936="-","-",ROUND(VLOOKUP($A1936+ROUND(LEFT(AM$1933,1)/24,5),'[1]ОАО "АТС"'!$A$57:$F$800,4,FALSE),2))</f>
        <v>154.05000000000001</v>
      </c>
      <c r="AN1936" s="64"/>
      <c r="AO1936" s="64"/>
      <c r="AP1936" s="64"/>
      <c r="AQ1936" s="64"/>
      <c r="AR1936" s="65"/>
      <c r="AS1936" s="63">
        <f>IF($A1936="-","-",ROUND(VLOOKUP($A1936+ROUND(LEFT(AS$1933,1)/24,5),'[1]ОАО "АТС"'!$A$57:$F$800,4,FALSE),2))</f>
        <v>604.37</v>
      </c>
      <c r="AT1936" s="64"/>
      <c r="AU1936" s="64"/>
      <c r="AV1936" s="64"/>
      <c r="AW1936" s="64"/>
      <c r="AX1936" s="65"/>
      <c r="AY1936" s="63">
        <f>IF($A1936="-","-",ROUND(VLOOKUP($A1936+ROUND(LEFT(AY$1933,1)/24,5),'[1]ОАО "АТС"'!$A$57:$F$800,4,FALSE),2))</f>
        <v>270.11</v>
      </c>
      <c r="AZ1936" s="64"/>
      <c r="BA1936" s="64"/>
      <c r="BB1936" s="64"/>
      <c r="BC1936" s="64"/>
      <c r="BD1936" s="65"/>
      <c r="BE1936" s="63">
        <f>IF($A1936="-","-",ROUND(VLOOKUP($A1936+ROUND(LEFT(BE$1933,1)/24,5),'[1]ОАО "АТС"'!$A$57:$F$800,4,FALSE),2))</f>
        <v>91.42</v>
      </c>
      <c r="BF1936" s="64"/>
      <c r="BG1936" s="64"/>
      <c r="BH1936" s="64"/>
      <c r="BI1936" s="64"/>
      <c r="BJ1936" s="65"/>
      <c r="BK1936" s="63">
        <f>IF($A1936="-","-",ROUND(VLOOKUP($A1936+ROUND(LEFT(BK$1933,1)/24,5),'[1]ОАО "АТС"'!$A$57:$F$800,4,FALSE),2))</f>
        <v>46.84</v>
      </c>
      <c r="BL1936" s="64"/>
      <c r="BM1936" s="64"/>
      <c r="BN1936" s="64"/>
      <c r="BO1936" s="64"/>
      <c r="BP1936" s="65"/>
      <c r="BQ1936" s="63">
        <f>IF($A1936="-","-",ROUND(VLOOKUP($A1936+ROUND(LEFT(BQ$1933,2)/24,5),'[1]ОАО "АТС"'!$A$57:$F$800,4,FALSE),2))</f>
        <v>0.05</v>
      </c>
      <c r="BR1936" s="64"/>
      <c r="BS1936" s="64"/>
      <c r="BT1936" s="64"/>
      <c r="BU1936" s="64"/>
      <c r="BV1936" s="65"/>
      <c r="BW1936" s="63">
        <f>IF($A1936="-","-",ROUND(VLOOKUP($A1936+ROUND(LEFT(BW$1933,2)/24,5),'[1]ОАО "АТС"'!$A$57:$F$800,4,FALSE),2))</f>
        <v>0</v>
      </c>
      <c r="BX1936" s="64"/>
      <c r="BY1936" s="64"/>
      <c r="BZ1936" s="64"/>
      <c r="CA1936" s="64"/>
      <c r="CB1936" s="65"/>
      <c r="CC1936" s="63">
        <f>IF($A1936="-","-",ROUND(VLOOKUP($A1936+ROUND(LEFT(CC$1933,2)/24,5),'[1]ОАО "АТС"'!$A$57:$F$800,4,FALSE),2))</f>
        <v>0</v>
      </c>
      <c r="CD1936" s="64"/>
      <c r="CE1936" s="64"/>
      <c r="CF1936" s="64"/>
      <c r="CG1936" s="64"/>
      <c r="CH1936" s="65"/>
      <c r="CI1936" s="63">
        <f>IF($A1936="-","-",ROUND(VLOOKUP($A1936+ROUND(LEFT(CI$1933,2)/24,5),'[1]ОАО "АТС"'!$A$57:$F$800,4,FALSE),2))</f>
        <v>0</v>
      </c>
      <c r="CJ1936" s="64"/>
      <c r="CK1936" s="64"/>
      <c r="CL1936" s="64"/>
      <c r="CM1936" s="64"/>
      <c r="CN1936" s="65"/>
      <c r="CO1936" s="63">
        <f>IF($A1936="-","-",ROUND(VLOOKUP($A1936+ROUND(LEFT(CO$1933,2)/24,5),'[1]ОАО "АТС"'!$A$57:$F$800,4,FALSE),2))</f>
        <v>111.69</v>
      </c>
      <c r="CP1936" s="64"/>
      <c r="CQ1936" s="64"/>
      <c r="CR1936" s="64"/>
      <c r="CS1936" s="64"/>
      <c r="CT1936" s="65"/>
      <c r="CU1936" s="63">
        <f>IF($A1936="-","-",ROUND(VLOOKUP($A1936+ROUND(LEFT(CU$1933,2)/24,5),'[1]ОАО "АТС"'!$A$57:$F$800,4,FALSE),2))</f>
        <v>342.65</v>
      </c>
      <c r="CV1936" s="64"/>
      <c r="CW1936" s="64"/>
      <c r="CX1936" s="64"/>
      <c r="CY1936" s="64"/>
      <c r="CZ1936" s="65"/>
      <c r="DA1936" s="63">
        <f>IF($A1936="-","-",ROUND(VLOOKUP($A1936+ROUND(LEFT(DA$1933,2)/24,5),'[1]ОАО "АТС"'!$A$57:$F$800,4,FALSE),2))</f>
        <v>319.97000000000003</v>
      </c>
      <c r="DB1936" s="64"/>
      <c r="DC1936" s="64"/>
      <c r="DD1936" s="64"/>
      <c r="DE1936" s="64"/>
      <c r="DF1936" s="65"/>
      <c r="DG1936" s="63">
        <f>IF($A1936="-","-",ROUND(VLOOKUP($A1936+ROUND(LEFT(DG$1933,2)/24,5),'[1]ОАО "АТС"'!$A$57:$F$800,4,FALSE),2))</f>
        <v>906.11</v>
      </c>
      <c r="DH1936" s="64"/>
      <c r="DI1936" s="64"/>
      <c r="DJ1936" s="64"/>
      <c r="DK1936" s="64"/>
      <c r="DL1936" s="65"/>
      <c r="DM1936" s="63">
        <f>IF($A1936="-","-",ROUND(VLOOKUP($A1936+ROUND(LEFT(DM$1933,2)/24,5),'[1]ОАО "АТС"'!$A$57:$F$800,4,FALSE),2))</f>
        <v>818.42</v>
      </c>
      <c r="DN1936" s="64"/>
      <c r="DO1936" s="64"/>
      <c r="DP1936" s="64"/>
      <c r="DQ1936" s="64"/>
      <c r="DR1936" s="65"/>
      <c r="DS1936" s="63">
        <f>IF($A1936="-","-",ROUND(VLOOKUP($A1936+ROUND(LEFT(DS$1933,2)/24,5),'[1]ОАО "АТС"'!$A$57:$F$800,4,FALSE),2))</f>
        <v>166.57</v>
      </c>
      <c r="DT1936" s="64"/>
      <c r="DU1936" s="64"/>
      <c r="DV1936" s="64"/>
      <c r="DW1936" s="64"/>
      <c r="DX1936" s="65"/>
      <c r="DY1936" s="63">
        <f>IF($A1936="-","-",ROUND(VLOOKUP($A1936+ROUND(LEFT(DY$1933,2)/24,5),'[1]ОАО "АТС"'!$A$57:$F$800,4,FALSE),2))</f>
        <v>309.33</v>
      </c>
      <c r="DZ1936" s="64"/>
      <c r="EA1936" s="64"/>
      <c r="EB1936" s="64"/>
      <c r="EC1936" s="64"/>
      <c r="ED1936" s="65"/>
      <c r="EE1936" s="63">
        <f>IF($A1936="-","-",ROUND(VLOOKUP($A1936+ROUND(LEFT(EE$1933,2)/24,5),'[1]ОАО "АТС"'!$A$57:$F$800,4,FALSE),2))</f>
        <v>0</v>
      </c>
      <c r="EF1936" s="64"/>
      <c r="EG1936" s="64"/>
      <c r="EH1936" s="64"/>
      <c r="EI1936" s="64"/>
      <c r="EJ1936" s="65"/>
      <c r="EK1936" s="63">
        <f>IF($A1936="-","-",ROUND(VLOOKUP($A1936+ROUND(LEFT(EK$1933,2)/24,5),'[1]ОАО "АТС"'!$A$57:$F$800,4,FALSE),2))</f>
        <v>72.900000000000006</v>
      </c>
      <c r="EL1936" s="64"/>
      <c r="EM1936" s="64"/>
      <c r="EN1936" s="64"/>
      <c r="EO1936" s="64"/>
      <c r="EP1936" s="65"/>
      <c r="EQ1936" s="63">
        <f>IF($A1936="-","-",ROUND(VLOOKUP($A1936+ROUND(LEFT(EQ$1933,2)/24,5),'[1]ОАО "АТС"'!$A$57:$F$800,4,FALSE),2))</f>
        <v>217.55</v>
      </c>
      <c r="ER1936" s="64"/>
      <c r="ES1936" s="64"/>
      <c r="ET1936" s="64"/>
      <c r="EU1936" s="64"/>
      <c r="EV1936" s="65"/>
    </row>
    <row r="1937" spans="1:152" s="29" customFormat="1" ht="15.75" customHeight="1" x14ac:dyDescent="0.2">
      <c r="A1937" s="60">
        <f>$A$104</f>
        <v>45720</v>
      </c>
      <c r="B1937" s="61"/>
      <c r="C1937" s="61"/>
      <c r="D1937" s="61"/>
      <c r="E1937" s="61"/>
      <c r="F1937" s="61"/>
      <c r="G1937" s="61"/>
      <c r="H1937" s="62"/>
      <c r="I1937" s="63">
        <f>IF($A1937="-","-",ROUND(VLOOKUP($A1937+ROUND(LEFT(I$1933,1)/24,5),'[1]ОАО "АТС"'!$A$57:$F$800,4,FALSE),2))</f>
        <v>397.51</v>
      </c>
      <c r="J1937" s="64"/>
      <c r="K1937" s="64"/>
      <c r="L1937" s="64"/>
      <c r="M1937" s="64"/>
      <c r="N1937" s="65"/>
      <c r="O1937" s="63">
        <f>IF($A1937="-","-",ROUND(VLOOKUP($A1937+ROUND(LEFT(O$1933,1)/24,5),'[1]ОАО "АТС"'!$A$57:$F$800,4,FALSE),2))</f>
        <v>0</v>
      </c>
      <c r="P1937" s="64"/>
      <c r="Q1937" s="64"/>
      <c r="R1937" s="64"/>
      <c r="S1937" s="64"/>
      <c r="T1937" s="65"/>
      <c r="U1937" s="63">
        <f>IF($A1937="-","-",ROUND(VLOOKUP($A1937+ROUND(LEFT(U$1933,1)/24,5),'[1]ОАО "АТС"'!$A$57:$F$800,4,FALSE),2))</f>
        <v>0.19</v>
      </c>
      <c r="V1937" s="64"/>
      <c r="W1937" s="64"/>
      <c r="X1937" s="64"/>
      <c r="Y1937" s="64"/>
      <c r="Z1937" s="65"/>
      <c r="AA1937" s="63">
        <f>IF($A1937="-","-",ROUND(VLOOKUP($A1937+ROUND(LEFT(AA$1933,1)/24,5),'[1]ОАО "АТС"'!$A$57:$F$800,4,FALSE),2))</f>
        <v>37.42</v>
      </c>
      <c r="AB1937" s="64"/>
      <c r="AC1937" s="64"/>
      <c r="AD1937" s="64"/>
      <c r="AE1937" s="64"/>
      <c r="AF1937" s="65"/>
      <c r="AG1937" s="63">
        <f>IF($A1937="-","-",ROUND(VLOOKUP($A1937+ROUND(LEFT(AG$1933,1)/24,5),'[1]ОАО "АТС"'!$A$57:$F$800,4,FALSE),2))</f>
        <v>79.959999999999994</v>
      </c>
      <c r="AH1937" s="64"/>
      <c r="AI1937" s="64"/>
      <c r="AJ1937" s="64"/>
      <c r="AK1937" s="64"/>
      <c r="AL1937" s="65"/>
      <c r="AM1937" s="63">
        <f>IF($A1937="-","-",ROUND(VLOOKUP($A1937+ROUND(LEFT(AM$1933,1)/24,5),'[1]ОАО "АТС"'!$A$57:$F$800,4,FALSE),2))</f>
        <v>282.39999999999998</v>
      </c>
      <c r="AN1937" s="64"/>
      <c r="AO1937" s="64"/>
      <c r="AP1937" s="64"/>
      <c r="AQ1937" s="64"/>
      <c r="AR1937" s="65"/>
      <c r="AS1937" s="63">
        <f>IF($A1937="-","-",ROUND(VLOOKUP($A1937+ROUND(LEFT(AS$1933,1)/24,5),'[1]ОАО "АТС"'!$A$57:$F$800,4,FALSE),2))</f>
        <v>206.16</v>
      </c>
      <c r="AT1937" s="64"/>
      <c r="AU1937" s="64"/>
      <c r="AV1937" s="64"/>
      <c r="AW1937" s="64"/>
      <c r="AX1937" s="65"/>
      <c r="AY1937" s="63">
        <f>IF($A1937="-","-",ROUND(VLOOKUP($A1937+ROUND(LEFT(AY$1933,1)/24,5),'[1]ОАО "АТС"'!$A$57:$F$800,4,FALSE),2))</f>
        <v>55.88</v>
      </c>
      <c r="AZ1937" s="64"/>
      <c r="BA1937" s="64"/>
      <c r="BB1937" s="64"/>
      <c r="BC1937" s="64"/>
      <c r="BD1937" s="65"/>
      <c r="BE1937" s="63">
        <f>IF($A1937="-","-",ROUND(VLOOKUP($A1937+ROUND(LEFT(BE$1933,1)/24,5),'[1]ОАО "АТС"'!$A$57:$F$800,4,FALSE),2))</f>
        <v>102.22</v>
      </c>
      <c r="BF1937" s="64"/>
      <c r="BG1937" s="64"/>
      <c r="BH1937" s="64"/>
      <c r="BI1937" s="64"/>
      <c r="BJ1937" s="65"/>
      <c r="BK1937" s="63">
        <f>IF($A1937="-","-",ROUND(VLOOKUP($A1937+ROUND(LEFT(BK$1933,1)/24,5),'[1]ОАО "АТС"'!$A$57:$F$800,4,FALSE),2))</f>
        <v>60.43</v>
      </c>
      <c r="BL1937" s="64"/>
      <c r="BM1937" s="64"/>
      <c r="BN1937" s="64"/>
      <c r="BO1937" s="64"/>
      <c r="BP1937" s="65"/>
      <c r="BQ1937" s="63">
        <f>IF($A1937="-","-",ROUND(VLOOKUP($A1937+ROUND(LEFT(BQ$1933,2)/24,5),'[1]ОАО "АТС"'!$A$57:$F$800,4,FALSE),2))</f>
        <v>161.46</v>
      </c>
      <c r="BR1937" s="64"/>
      <c r="BS1937" s="64"/>
      <c r="BT1937" s="64"/>
      <c r="BU1937" s="64"/>
      <c r="BV1937" s="65"/>
      <c r="BW1937" s="63">
        <f>IF($A1937="-","-",ROUND(VLOOKUP($A1937+ROUND(LEFT(BW$1933,2)/24,5),'[1]ОАО "АТС"'!$A$57:$F$800,4,FALSE),2))</f>
        <v>161.66</v>
      </c>
      <c r="BX1937" s="64"/>
      <c r="BY1937" s="64"/>
      <c r="BZ1937" s="64"/>
      <c r="CA1937" s="64"/>
      <c r="CB1937" s="65"/>
      <c r="CC1937" s="63">
        <f>IF($A1937="-","-",ROUND(VLOOKUP($A1937+ROUND(LEFT(CC$1933,2)/24,5),'[1]ОАО "АТС"'!$A$57:$F$800,4,FALSE),2))</f>
        <v>72.28</v>
      </c>
      <c r="CD1937" s="64"/>
      <c r="CE1937" s="64"/>
      <c r="CF1937" s="64"/>
      <c r="CG1937" s="64"/>
      <c r="CH1937" s="65"/>
      <c r="CI1937" s="63">
        <f>IF($A1937="-","-",ROUND(VLOOKUP($A1937+ROUND(LEFT(CI$1933,2)/24,5),'[1]ОАО "АТС"'!$A$57:$F$800,4,FALSE),2))</f>
        <v>57.29</v>
      </c>
      <c r="CJ1937" s="64"/>
      <c r="CK1937" s="64"/>
      <c r="CL1937" s="64"/>
      <c r="CM1937" s="64"/>
      <c r="CN1937" s="65"/>
      <c r="CO1937" s="63">
        <f>IF($A1937="-","-",ROUND(VLOOKUP($A1937+ROUND(LEFT(CO$1933,2)/24,5),'[1]ОАО "АТС"'!$A$57:$F$800,4,FALSE),2))</f>
        <v>0</v>
      </c>
      <c r="CP1937" s="64"/>
      <c r="CQ1937" s="64"/>
      <c r="CR1937" s="64"/>
      <c r="CS1937" s="64"/>
      <c r="CT1937" s="65"/>
      <c r="CU1937" s="63">
        <f>IF($A1937="-","-",ROUND(VLOOKUP($A1937+ROUND(LEFT(CU$1933,2)/24,5),'[1]ОАО "АТС"'!$A$57:$F$800,4,FALSE),2))</f>
        <v>7.27</v>
      </c>
      <c r="CV1937" s="64"/>
      <c r="CW1937" s="64"/>
      <c r="CX1937" s="64"/>
      <c r="CY1937" s="64"/>
      <c r="CZ1937" s="65"/>
      <c r="DA1937" s="63">
        <f>IF($A1937="-","-",ROUND(VLOOKUP($A1937+ROUND(LEFT(DA$1933,2)/24,5),'[1]ОАО "АТС"'!$A$57:$F$800,4,FALSE),2))</f>
        <v>12.38</v>
      </c>
      <c r="DB1937" s="64"/>
      <c r="DC1937" s="64"/>
      <c r="DD1937" s="64"/>
      <c r="DE1937" s="64"/>
      <c r="DF1937" s="65"/>
      <c r="DG1937" s="63">
        <f>IF($A1937="-","-",ROUND(VLOOKUP($A1937+ROUND(LEFT(DG$1933,2)/24,5),'[1]ОАО "АТС"'!$A$57:$F$800,4,FALSE),2))</f>
        <v>52.87</v>
      </c>
      <c r="DH1937" s="64"/>
      <c r="DI1937" s="64"/>
      <c r="DJ1937" s="64"/>
      <c r="DK1937" s="64"/>
      <c r="DL1937" s="65"/>
      <c r="DM1937" s="63">
        <f>IF($A1937="-","-",ROUND(VLOOKUP($A1937+ROUND(LEFT(DM$1933,2)/24,5),'[1]ОАО "АТС"'!$A$57:$F$800,4,FALSE),2))</f>
        <v>33.549999999999997</v>
      </c>
      <c r="DN1937" s="64"/>
      <c r="DO1937" s="64"/>
      <c r="DP1937" s="64"/>
      <c r="DQ1937" s="64"/>
      <c r="DR1937" s="65"/>
      <c r="DS1937" s="63">
        <f>IF($A1937="-","-",ROUND(VLOOKUP($A1937+ROUND(LEFT(DS$1933,2)/24,5),'[1]ОАО "АТС"'!$A$57:$F$800,4,FALSE),2))</f>
        <v>0.7</v>
      </c>
      <c r="DT1937" s="64"/>
      <c r="DU1937" s="64"/>
      <c r="DV1937" s="64"/>
      <c r="DW1937" s="64"/>
      <c r="DX1937" s="65"/>
      <c r="DY1937" s="63">
        <f>IF($A1937="-","-",ROUND(VLOOKUP($A1937+ROUND(LEFT(DY$1933,2)/24,5),'[1]ОАО "АТС"'!$A$57:$F$800,4,FALSE),2))</f>
        <v>9.2100000000000009</v>
      </c>
      <c r="DZ1937" s="64"/>
      <c r="EA1937" s="64"/>
      <c r="EB1937" s="64"/>
      <c r="EC1937" s="64"/>
      <c r="ED1937" s="65"/>
      <c r="EE1937" s="63">
        <f>IF($A1937="-","-",ROUND(VLOOKUP($A1937+ROUND(LEFT(EE$1933,2)/24,5),'[1]ОАО "АТС"'!$A$57:$F$800,4,FALSE),2))</f>
        <v>0</v>
      </c>
      <c r="EF1937" s="64"/>
      <c r="EG1937" s="64"/>
      <c r="EH1937" s="64"/>
      <c r="EI1937" s="64"/>
      <c r="EJ1937" s="65"/>
      <c r="EK1937" s="63">
        <f>IF($A1937="-","-",ROUND(VLOOKUP($A1937+ROUND(LEFT(EK$1933,2)/24,5),'[1]ОАО "АТС"'!$A$57:$F$800,4,FALSE),2))</f>
        <v>107.9</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45721</v>
      </c>
      <c r="B1938" s="61"/>
      <c r="C1938" s="61"/>
      <c r="D1938" s="61"/>
      <c r="E1938" s="61"/>
      <c r="F1938" s="61"/>
      <c r="G1938" s="61"/>
      <c r="H1938" s="62"/>
      <c r="I1938" s="63">
        <f>IF($A1938="-","-",ROUND(VLOOKUP($A1938+ROUND(LEFT(I$1933,1)/24,5),'[1]ОАО "АТС"'!$A$57:$F$800,4,FALSE),2))</f>
        <v>285.05</v>
      </c>
      <c r="J1938" s="64"/>
      <c r="K1938" s="64"/>
      <c r="L1938" s="64"/>
      <c r="M1938" s="64"/>
      <c r="N1938" s="65"/>
      <c r="O1938" s="63">
        <f>IF($A1938="-","-",ROUND(VLOOKUP($A1938+ROUND(LEFT(O$1933,1)/24,5),'[1]ОАО "АТС"'!$A$57:$F$800,4,FALSE),2))</f>
        <v>937.99</v>
      </c>
      <c r="P1938" s="64"/>
      <c r="Q1938" s="64"/>
      <c r="R1938" s="64"/>
      <c r="S1938" s="64"/>
      <c r="T1938" s="65"/>
      <c r="U1938" s="63">
        <f>IF($A1938="-","-",ROUND(VLOOKUP($A1938+ROUND(LEFT(U$1933,1)/24,5),'[1]ОАО "АТС"'!$A$57:$F$800,4,FALSE),2))</f>
        <v>279.37</v>
      </c>
      <c r="V1938" s="64"/>
      <c r="W1938" s="64"/>
      <c r="X1938" s="64"/>
      <c r="Y1938" s="64"/>
      <c r="Z1938" s="65"/>
      <c r="AA1938" s="63">
        <f>IF($A1938="-","-",ROUND(VLOOKUP($A1938+ROUND(LEFT(AA$1933,1)/24,5),'[1]ОАО "АТС"'!$A$57:$F$800,4,FALSE),2))</f>
        <v>846.27</v>
      </c>
      <c r="AB1938" s="64"/>
      <c r="AC1938" s="64"/>
      <c r="AD1938" s="64"/>
      <c r="AE1938" s="64"/>
      <c r="AF1938" s="65"/>
      <c r="AG1938" s="63">
        <f>IF($A1938="-","-",ROUND(VLOOKUP($A1938+ROUND(LEFT(AG$1933,1)/24,5),'[1]ОАО "АТС"'!$A$57:$F$800,4,FALSE),2))</f>
        <v>412.65</v>
      </c>
      <c r="AH1938" s="64"/>
      <c r="AI1938" s="64"/>
      <c r="AJ1938" s="64"/>
      <c r="AK1938" s="64"/>
      <c r="AL1938" s="65"/>
      <c r="AM1938" s="63">
        <f>IF($A1938="-","-",ROUND(VLOOKUP($A1938+ROUND(LEFT(AM$1933,1)/24,5),'[1]ОАО "АТС"'!$A$57:$F$800,4,FALSE),2))</f>
        <v>997.89</v>
      </c>
      <c r="AN1938" s="64"/>
      <c r="AO1938" s="64"/>
      <c r="AP1938" s="64"/>
      <c r="AQ1938" s="64"/>
      <c r="AR1938" s="65"/>
      <c r="AS1938" s="63">
        <f>IF($A1938="-","-",ROUND(VLOOKUP($A1938+ROUND(LEFT(AS$1933,1)/24,5),'[1]ОАО "АТС"'!$A$57:$F$800,4,FALSE),2))</f>
        <v>843.65</v>
      </c>
      <c r="AT1938" s="64"/>
      <c r="AU1938" s="64"/>
      <c r="AV1938" s="64"/>
      <c r="AW1938" s="64"/>
      <c r="AX1938" s="65"/>
      <c r="AY1938" s="63">
        <f>IF($A1938="-","-",ROUND(VLOOKUP($A1938+ROUND(LEFT(AY$1933,1)/24,5),'[1]ОАО "АТС"'!$A$57:$F$800,4,FALSE),2))</f>
        <v>175.62</v>
      </c>
      <c r="AZ1938" s="64"/>
      <c r="BA1938" s="64"/>
      <c r="BB1938" s="64"/>
      <c r="BC1938" s="64"/>
      <c r="BD1938" s="65"/>
      <c r="BE1938" s="63">
        <f>IF($A1938="-","-",ROUND(VLOOKUP($A1938+ROUND(LEFT(BE$1933,1)/24,5),'[1]ОАО "АТС"'!$A$57:$F$800,4,FALSE),2))</f>
        <v>189.2</v>
      </c>
      <c r="BF1938" s="64"/>
      <c r="BG1938" s="64"/>
      <c r="BH1938" s="64"/>
      <c r="BI1938" s="64"/>
      <c r="BJ1938" s="65"/>
      <c r="BK1938" s="63">
        <f>IF($A1938="-","-",ROUND(VLOOKUP($A1938+ROUND(LEFT(BK$1933,1)/24,5),'[1]ОАО "АТС"'!$A$57:$F$800,4,FALSE),2))</f>
        <v>157.16</v>
      </c>
      <c r="BL1938" s="64"/>
      <c r="BM1938" s="64"/>
      <c r="BN1938" s="64"/>
      <c r="BO1938" s="64"/>
      <c r="BP1938" s="65"/>
      <c r="BQ1938" s="63">
        <f>IF($A1938="-","-",ROUND(VLOOKUP($A1938+ROUND(LEFT(BQ$1933,2)/24,5),'[1]ОАО "АТС"'!$A$57:$F$800,4,FALSE),2))</f>
        <v>169.63</v>
      </c>
      <c r="BR1938" s="64"/>
      <c r="BS1938" s="64"/>
      <c r="BT1938" s="64"/>
      <c r="BU1938" s="64"/>
      <c r="BV1938" s="65"/>
      <c r="BW1938" s="63">
        <f>IF($A1938="-","-",ROUND(VLOOKUP($A1938+ROUND(LEFT(BW$1933,2)/24,5),'[1]ОАО "АТС"'!$A$57:$F$800,4,FALSE),2))</f>
        <v>135.34</v>
      </c>
      <c r="BX1938" s="64"/>
      <c r="BY1938" s="64"/>
      <c r="BZ1938" s="64"/>
      <c r="CA1938" s="64"/>
      <c r="CB1938" s="65"/>
      <c r="CC1938" s="63">
        <f>IF($A1938="-","-",ROUND(VLOOKUP($A1938+ROUND(LEFT(CC$1933,2)/24,5),'[1]ОАО "АТС"'!$A$57:$F$800,4,FALSE),2))</f>
        <v>149.86000000000001</v>
      </c>
      <c r="CD1938" s="64"/>
      <c r="CE1938" s="64"/>
      <c r="CF1938" s="64"/>
      <c r="CG1938" s="64"/>
      <c r="CH1938" s="65"/>
      <c r="CI1938" s="63">
        <f>IF($A1938="-","-",ROUND(VLOOKUP($A1938+ROUND(LEFT(CI$1933,2)/24,5),'[1]ОАО "АТС"'!$A$57:$F$800,4,FALSE),2))</f>
        <v>105.78</v>
      </c>
      <c r="CJ1938" s="64"/>
      <c r="CK1938" s="64"/>
      <c r="CL1938" s="64"/>
      <c r="CM1938" s="64"/>
      <c r="CN1938" s="65"/>
      <c r="CO1938" s="63">
        <f>IF($A1938="-","-",ROUND(VLOOKUP($A1938+ROUND(LEFT(CO$1933,2)/24,5),'[1]ОАО "АТС"'!$A$57:$F$800,4,FALSE),2))</f>
        <v>4.5599999999999996</v>
      </c>
      <c r="CP1938" s="64"/>
      <c r="CQ1938" s="64"/>
      <c r="CR1938" s="64"/>
      <c r="CS1938" s="64"/>
      <c r="CT1938" s="65"/>
      <c r="CU1938" s="63">
        <f>IF($A1938="-","-",ROUND(VLOOKUP($A1938+ROUND(LEFT(CU$1933,2)/24,5),'[1]ОАО "АТС"'!$A$57:$F$800,4,FALSE),2))</f>
        <v>0</v>
      </c>
      <c r="CV1938" s="64"/>
      <c r="CW1938" s="64"/>
      <c r="CX1938" s="64"/>
      <c r="CY1938" s="64"/>
      <c r="CZ1938" s="65"/>
      <c r="DA1938" s="63">
        <f>IF($A1938="-","-",ROUND(VLOOKUP($A1938+ROUND(LEFT(DA$1933,2)/24,5),'[1]ОАО "АТС"'!$A$57:$F$800,4,FALSE),2))</f>
        <v>0</v>
      </c>
      <c r="DB1938" s="64"/>
      <c r="DC1938" s="64"/>
      <c r="DD1938" s="64"/>
      <c r="DE1938" s="64"/>
      <c r="DF1938" s="65"/>
      <c r="DG1938" s="63">
        <f>IF($A1938="-","-",ROUND(VLOOKUP($A1938+ROUND(LEFT(DG$1933,2)/24,5),'[1]ОАО "АТС"'!$A$57:$F$800,4,FALSE),2))</f>
        <v>27.4</v>
      </c>
      <c r="DH1938" s="64"/>
      <c r="DI1938" s="64"/>
      <c r="DJ1938" s="64"/>
      <c r="DK1938" s="64"/>
      <c r="DL1938" s="65"/>
      <c r="DM1938" s="63">
        <f>IF($A1938="-","-",ROUND(VLOOKUP($A1938+ROUND(LEFT(DM$1933,2)/24,5),'[1]ОАО "АТС"'!$A$57:$F$800,4,FALSE),2))</f>
        <v>0</v>
      </c>
      <c r="DN1938" s="64"/>
      <c r="DO1938" s="64"/>
      <c r="DP1938" s="64"/>
      <c r="DQ1938" s="64"/>
      <c r="DR1938" s="65"/>
      <c r="DS1938" s="63">
        <f>IF($A1938="-","-",ROUND(VLOOKUP($A1938+ROUND(LEFT(DS$1933,2)/24,5),'[1]ОАО "АТС"'!$A$57:$F$800,4,FALSE),2))</f>
        <v>0</v>
      </c>
      <c r="DT1938" s="64"/>
      <c r="DU1938" s="64"/>
      <c r="DV1938" s="64"/>
      <c r="DW1938" s="64"/>
      <c r="DX1938" s="65"/>
      <c r="DY1938" s="63">
        <f>IF($A1938="-","-",ROUND(VLOOKUP($A1938+ROUND(LEFT(DY$1933,2)/24,5),'[1]ОАО "АТС"'!$A$57:$F$800,4,FALSE),2))</f>
        <v>0</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85.2</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45722</v>
      </c>
      <c r="B1939" s="61"/>
      <c r="C1939" s="61"/>
      <c r="D1939" s="61"/>
      <c r="E1939" s="61"/>
      <c r="F1939" s="61"/>
      <c r="G1939" s="61"/>
      <c r="H1939" s="62"/>
      <c r="I1939" s="63">
        <f>IF($A1939="-","-",ROUND(VLOOKUP($A1939+ROUND(LEFT(I$1933,1)/24,5),'[1]ОАО "АТС"'!$A$57:$F$800,4,FALSE),2))</f>
        <v>0</v>
      </c>
      <c r="J1939" s="64"/>
      <c r="K1939" s="64"/>
      <c r="L1939" s="64"/>
      <c r="M1939" s="64"/>
      <c r="N1939" s="65"/>
      <c r="O1939" s="63">
        <f>IF($A1939="-","-",ROUND(VLOOKUP($A1939+ROUND(LEFT(O$1933,1)/24,5),'[1]ОАО "АТС"'!$A$57:$F$800,4,FALSE),2))</f>
        <v>0</v>
      </c>
      <c r="P1939" s="64"/>
      <c r="Q1939" s="64"/>
      <c r="R1939" s="64"/>
      <c r="S1939" s="64"/>
      <c r="T1939" s="65"/>
      <c r="U1939" s="63">
        <f>IF($A1939="-","-",ROUND(VLOOKUP($A1939+ROUND(LEFT(U$1933,1)/24,5),'[1]ОАО "АТС"'!$A$57:$F$800,4,FALSE),2))</f>
        <v>0</v>
      </c>
      <c r="V1939" s="64"/>
      <c r="W1939" s="64"/>
      <c r="X1939" s="64"/>
      <c r="Y1939" s="64"/>
      <c r="Z1939" s="65"/>
      <c r="AA1939" s="63">
        <f>IF($A1939="-","-",ROUND(VLOOKUP($A1939+ROUND(LEFT(AA$1933,1)/24,5),'[1]ОАО "АТС"'!$A$57:$F$800,4,FALSE),2))</f>
        <v>0</v>
      </c>
      <c r="AB1939" s="64"/>
      <c r="AC1939" s="64"/>
      <c r="AD1939" s="64"/>
      <c r="AE1939" s="64"/>
      <c r="AF1939" s="65"/>
      <c r="AG1939" s="63">
        <f>IF($A1939="-","-",ROUND(VLOOKUP($A1939+ROUND(LEFT(AG$1933,1)/24,5),'[1]ОАО "АТС"'!$A$57:$F$800,4,FALSE),2))</f>
        <v>0</v>
      </c>
      <c r="AH1939" s="64"/>
      <c r="AI1939" s="64"/>
      <c r="AJ1939" s="64"/>
      <c r="AK1939" s="64"/>
      <c r="AL1939" s="65"/>
      <c r="AM1939" s="63">
        <f>IF($A1939="-","-",ROUND(VLOOKUP($A1939+ROUND(LEFT(AM$1933,1)/24,5),'[1]ОАО "АТС"'!$A$57:$F$800,4,FALSE),2))</f>
        <v>308.37</v>
      </c>
      <c r="AN1939" s="64"/>
      <c r="AO1939" s="64"/>
      <c r="AP1939" s="64"/>
      <c r="AQ1939" s="64"/>
      <c r="AR1939" s="65"/>
      <c r="AS1939" s="63">
        <f>IF($A1939="-","-",ROUND(VLOOKUP($A1939+ROUND(LEFT(AS$1933,1)/24,5),'[1]ОАО "АТС"'!$A$57:$F$800,4,FALSE),2))</f>
        <v>37.18</v>
      </c>
      <c r="AT1939" s="64"/>
      <c r="AU1939" s="64"/>
      <c r="AV1939" s="64"/>
      <c r="AW1939" s="64"/>
      <c r="AX1939" s="65"/>
      <c r="AY1939" s="63">
        <f>IF($A1939="-","-",ROUND(VLOOKUP($A1939+ROUND(LEFT(AY$1933,1)/24,5),'[1]ОАО "АТС"'!$A$57:$F$800,4,FALSE),2))</f>
        <v>0</v>
      </c>
      <c r="AZ1939" s="64"/>
      <c r="BA1939" s="64"/>
      <c r="BB1939" s="64"/>
      <c r="BC1939" s="64"/>
      <c r="BD1939" s="65"/>
      <c r="BE1939" s="63">
        <f>IF($A1939="-","-",ROUND(VLOOKUP($A1939+ROUND(LEFT(BE$1933,1)/24,5),'[1]ОАО "АТС"'!$A$57:$F$800,4,FALSE),2))</f>
        <v>0</v>
      </c>
      <c r="BF1939" s="64"/>
      <c r="BG1939" s="64"/>
      <c r="BH1939" s="64"/>
      <c r="BI1939" s="64"/>
      <c r="BJ1939" s="65"/>
      <c r="BK1939" s="63">
        <f>IF($A1939="-","-",ROUND(VLOOKUP($A1939+ROUND(LEFT(BK$1933,1)/24,5),'[1]ОАО "АТС"'!$A$57:$F$800,4,FALSE),2))</f>
        <v>0</v>
      </c>
      <c r="BL1939" s="64"/>
      <c r="BM1939" s="64"/>
      <c r="BN1939" s="64"/>
      <c r="BO1939" s="64"/>
      <c r="BP1939" s="65"/>
      <c r="BQ1939" s="63">
        <f>IF($A1939="-","-",ROUND(VLOOKUP($A1939+ROUND(LEFT(BQ$1933,2)/24,5),'[1]ОАО "АТС"'!$A$57:$F$800,4,FALSE),2))</f>
        <v>0</v>
      </c>
      <c r="BR1939" s="64"/>
      <c r="BS1939" s="64"/>
      <c r="BT1939" s="64"/>
      <c r="BU1939" s="64"/>
      <c r="BV1939" s="65"/>
      <c r="BW1939" s="63">
        <f>IF($A1939="-","-",ROUND(VLOOKUP($A1939+ROUND(LEFT(BW$1933,2)/24,5),'[1]ОАО "АТС"'!$A$57:$F$800,4,FALSE),2))</f>
        <v>0</v>
      </c>
      <c r="BX1939" s="64"/>
      <c r="BY1939" s="64"/>
      <c r="BZ1939" s="64"/>
      <c r="CA1939" s="64"/>
      <c r="CB1939" s="65"/>
      <c r="CC1939" s="63">
        <f>IF($A1939="-","-",ROUND(VLOOKUP($A1939+ROUND(LEFT(CC$1933,2)/24,5),'[1]ОАО "АТС"'!$A$57:$F$800,4,FALSE),2))</f>
        <v>0</v>
      </c>
      <c r="CD1939" s="64"/>
      <c r="CE1939" s="64"/>
      <c r="CF1939" s="64"/>
      <c r="CG1939" s="64"/>
      <c r="CH1939" s="65"/>
      <c r="CI1939" s="63">
        <f>IF($A1939="-","-",ROUND(VLOOKUP($A1939+ROUND(LEFT(CI$1933,2)/24,5),'[1]ОАО "АТС"'!$A$57:$F$800,4,FALSE),2))</f>
        <v>0</v>
      </c>
      <c r="CJ1939" s="64"/>
      <c r="CK1939" s="64"/>
      <c r="CL1939" s="64"/>
      <c r="CM1939" s="64"/>
      <c r="CN1939" s="65"/>
      <c r="CO1939" s="63">
        <f>IF($A1939="-","-",ROUND(VLOOKUP($A1939+ROUND(LEFT(CO$1933,2)/24,5),'[1]ОАО "АТС"'!$A$57:$F$800,4,FALSE),2))</f>
        <v>0</v>
      </c>
      <c r="CP1939" s="64"/>
      <c r="CQ1939" s="64"/>
      <c r="CR1939" s="64"/>
      <c r="CS1939" s="64"/>
      <c r="CT1939" s="65"/>
      <c r="CU1939" s="63">
        <f>IF($A1939="-","-",ROUND(VLOOKUP($A1939+ROUND(LEFT(CU$1933,2)/24,5),'[1]ОАО "АТС"'!$A$57:$F$800,4,FALSE),2))</f>
        <v>0</v>
      </c>
      <c r="CV1939" s="64"/>
      <c r="CW1939" s="64"/>
      <c r="CX1939" s="64"/>
      <c r="CY1939" s="64"/>
      <c r="CZ1939" s="65"/>
      <c r="DA1939" s="63">
        <f>IF($A1939="-","-",ROUND(VLOOKUP($A1939+ROUND(LEFT(DA$1933,2)/24,5),'[1]ОАО "АТС"'!$A$57:$F$800,4,FALSE),2))</f>
        <v>0</v>
      </c>
      <c r="DB1939" s="64"/>
      <c r="DC1939" s="64"/>
      <c r="DD1939" s="64"/>
      <c r="DE1939" s="64"/>
      <c r="DF1939" s="65"/>
      <c r="DG1939" s="63">
        <f>IF($A1939="-","-",ROUND(VLOOKUP($A1939+ROUND(LEFT(DG$1933,2)/24,5),'[1]ОАО "АТС"'!$A$57:$F$800,4,FALSE),2))</f>
        <v>37.81</v>
      </c>
      <c r="DH1939" s="64"/>
      <c r="DI1939" s="64"/>
      <c r="DJ1939" s="64"/>
      <c r="DK1939" s="64"/>
      <c r="DL1939" s="65"/>
      <c r="DM1939" s="63">
        <f>IF($A1939="-","-",ROUND(VLOOKUP($A1939+ROUND(LEFT(DM$1933,2)/24,5),'[1]ОАО "АТС"'!$A$57:$F$800,4,FALSE),2))</f>
        <v>88.67</v>
      </c>
      <c r="DN1939" s="64"/>
      <c r="DO1939" s="64"/>
      <c r="DP1939" s="64"/>
      <c r="DQ1939" s="64"/>
      <c r="DR1939" s="65"/>
      <c r="DS1939" s="63">
        <f>IF($A1939="-","-",ROUND(VLOOKUP($A1939+ROUND(LEFT(DS$1933,2)/24,5),'[1]ОАО "АТС"'!$A$57:$F$800,4,FALSE),2))</f>
        <v>0</v>
      </c>
      <c r="DT1939" s="64"/>
      <c r="DU1939" s="64"/>
      <c r="DV1939" s="64"/>
      <c r="DW1939" s="64"/>
      <c r="DX1939" s="65"/>
      <c r="DY1939" s="63">
        <f>IF($A1939="-","-",ROUND(VLOOKUP($A1939+ROUND(LEFT(DY$1933,2)/24,5),'[1]ОАО "АТС"'!$A$57:$F$800,4,FALSE),2))</f>
        <v>0</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45723</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0</v>
      </c>
      <c r="AB1940" s="64"/>
      <c r="AC1940" s="64"/>
      <c r="AD1940" s="64"/>
      <c r="AE1940" s="64"/>
      <c r="AF1940" s="65"/>
      <c r="AG1940" s="63">
        <f>IF($A1940="-","-",ROUND(VLOOKUP($A1940+ROUND(LEFT(AG$1933,1)/24,5),'[1]ОАО "АТС"'!$A$57:$F$800,4,FALSE),2))</f>
        <v>0</v>
      </c>
      <c r="AH1940" s="64"/>
      <c r="AI1940" s="64"/>
      <c r="AJ1940" s="64"/>
      <c r="AK1940" s="64"/>
      <c r="AL1940" s="65"/>
      <c r="AM1940" s="63">
        <f>IF($A1940="-","-",ROUND(VLOOKUP($A1940+ROUND(LEFT(AM$1933,1)/24,5),'[1]ОАО "АТС"'!$A$57:$F$800,4,FALSE),2))</f>
        <v>0</v>
      </c>
      <c r="AN1940" s="64"/>
      <c r="AO1940" s="64"/>
      <c r="AP1940" s="64"/>
      <c r="AQ1940" s="64"/>
      <c r="AR1940" s="65"/>
      <c r="AS1940" s="63">
        <f>IF($A1940="-","-",ROUND(VLOOKUP($A1940+ROUND(LEFT(AS$1933,1)/24,5),'[1]ОАО "АТС"'!$A$57:$F$800,4,FALSE),2))</f>
        <v>0</v>
      </c>
      <c r="AT1940" s="64"/>
      <c r="AU1940" s="64"/>
      <c r="AV1940" s="64"/>
      <c r="AW1940" s="64"/>
      <c r="AX1940" s="65"/>
      <c r="AY1940" s="63">
        <f>IF($A1940="-","-",ROUND(VLOOKUP($A1940+ROUND(LEFT(AY$1933,1)/24,5),'[1]ОАО "АТС"'!$A$57:$F$800,4,FALSE),2))</f>
        <v>0</v>
      </c>
      <c r="AZ1940" s="64"/>
      <c r="BA1940" s="64"/>
      <c r="BB1940" s="64"/>
      <c r="BC1940" s="64"/>
      <c r="BD1940" s="65"/>
      <c r="BE1940" s="63">
        <f>IF($A1940="-","-",ROUND(VLOOKUP($A1940+ROUND(LEFT(BE$1933,1)/24,5),'[1]ОАО "АТС"'!$A$57:$F$800,4,FALSE),2))</f>
        <v>0</v>
      </c>
      <c r="BF1940" s="64"/>
      <c r="BG1940" s="64"/>
      <c r="BH1940" s="64"/>
      <c r="BI1940" s="64"/>
      <c r="BJ1940" s="65"/>
      <c r="BK1940" s="63">
        <f>IF($A1940="-","-",ROUND(VLOOKUP($A1940+ROUND(LEFT(BK$1933,1)/24,5),'[1]ОАО "АТС"'!$A$57:$F$800,4,FALSE),2))</f>
        <v>0</v>
      </c>
      <c r="BL1940" s="64"/>
      <c r="BM1940" s="64"/>
      <c r="BN1940" s="64"/>
      <c r="BO1940" s="64"/>
      <c r="BP1940" s="65"/>
      <c r="BQ1940" s="63">
        <f>IF($A1940="-","-",ROUND(VLOOKUP($A1940+ROUND(LEFT(BQ$1933,2)/24,5),'[1]ОАО "АТС"'!$A$57:$F$800,4,FALSE),2))</f>
        <v>0</v>
      </c>
      <c r="BR1940" s="64"/>
      <c r="BS1940" s="64"/>
      <c r="BT1940" s="64"/>
      <c r="BU1940" s="64"/>
      <c r="BV1940" s="65"/>
      <c r="BW1940" s="63">
        <f>IF($A1940="-","-",ROUND(VLOOKUP($A1940+ROUND(LEFT(BW$1933,2)/24,5),'[1]ОАО "АТС"'!$A$57:$F$800,4,FALSE),2))</f>
        <v>0</v>
      </c>
      <c r="BX1940" s="64"/>
      <c r="BY1940" s="64"/>
      <c r="BZ1940" s="64"/>
      <c r="CA1940" s="64"/>
      <c r="CB1940" s="65"/>
      <c r="CC1940" s="63">
        <f>IF($A1940="-","-",ROUND(VLOOKUP($A1940+ROUND(LEFT(CC$1933,2)/24,5),'[1]ОАО "АТС"'!$A$57:$F$800,4,FALSE),2))</f>
        <v>0</v>
      </c>
      <c r="CD1940" s="64"/>
      <c r="CE1940" s="64"/>
      <c r="CF1940" s="64"/>
      <c r="CG1940" s="64"/>
      <c r="CH1940" s="65"/>
      <c r="CI1940" s="63">
        <f>IF($A1940="-","-",ROUND(VLOOKUP($A1940+ROUND(LEFT(CI$1933,2)/24,5),'[1]ОАО "АТС"'!$A$57:$F$800,4,FALSE),2))</f>
        <v>0</v>
      </c>
      <c r="CJ1940" s="64"/>
      <c r="CK1940" s="64"/>
      <c r="CL1940" s="64"/>
      <c r="CM1940" s="64"/>
      <c r="CN1940" s="65"/>
      <c r="CO1940" s="63">
        <f>IF($A1940="-","-",ROUND(VLOOKUP($A1940+ROUND(LEFT(CO$1933,2)/24,5),'[1]ОАО "АТС"'!$A$57:$F$800,4,FALSE),2))</f>
        <v>0</v>
      </c>
      <c r="CP1940" s="64"/>
      <c r="CQ1940" s="64"/>
      <c r="CR1940" s="64"/>
      <c r="CS1940" s="64"/>
      <c r="CT1940" s="65"/>
      <c r="CU1940" s="63">
        <f>IF($A1940="-","-",ROUND(VLOOKUP($A1940+ROUND(LEFT(CU$1933,2)/24,5),'[1]ОАО "АТС"'!$A$57:$F$800,4,FALSE),2))</f>
        <v>0</v>
      </c>
      <c r="CV1940" s="64"/>
      <c r="CW1940" s="64"/>
      <c r="CX1940" s="64"/>
      <c r="CY1940" s="64"/>
      <c r="CZ1940" s="65"/>
      <c r="DA1940" s="63">
        <f>IF($A1940="-","-",ROUND(VLOOKUP($A1940+ROUND(LEFT(DA$1933,2)/24,5),'[1]ОАО "АТС"'!$A$57:$F$800,4,FALSE),2))</f>
        <v>0</v>
      </c>
      <c r="DB1940" s="64"/>
      <c r="DC1940" s="64"/>
      <c r="DD1940" s="64"/>
      <c r="DE1940" s="64"/>
      <c r="DF1940" s="65"/>
      <c r="DG1940" s="63">
        <f>IF($A1940="-","-",ROUND(VLOOKUP($A1940+ROUND(LEFT(DG$1933,2)/24,5),'[1]ОАО "АТС"'!$A$57:$F$800,4,FALSE),2))</f>
        <v>0</v>
      </c>
      <c r="DH1940" s="64"/>
      <c r="DI1940" s="64"/>
      <c r="DJ1940" s="64"/>
      <c r="DK1940" s="64"/>
      <c r="DL1940" s="65"/>
      <c r="DM1940" s="63">
        <f>IF($A1940="-","-",ROUND(VLOOKUP($A1940+ROUND(LEFT(DM$1933,2)/24,5),'[1]ОАО "АТС"'!$A$57:$F$800,4,FALSE),2))</f>
        <v>0</v>
      </c>
      <c r="DN1940" s="64"/>
      <c r="DO1940" s="64"/>
      <c r="DP1940" s="64"/>
      <c r="DQ1940" s="64"/>
      <c r="DR1940" s="65"/>
      <c r="DS1940" s="63">
        <f>IF($A1940="-","-",ROUND(VLOOKUP($A1940+ROUND(LEFT(DS$1933,2)/24,5),'[1]ОАО "АТС"'!$A$57:$F$800,4,FALSE),2))</f>
        <v>0</v>
      </c>
      <c r="DT1940" s="64"/>
      <c r="DU1940" s="64"/>
      <c r="DV1940" s="64"/>
      <c r="DW1940" s="64"/>
      <c r="DX1940" s="65"/>
      <c r="DY1940" s="63">
        <f>IF($A1940="-","-",ROUND(VLOOKUP($A1940+ROUND(LEFT(DY$1933,2)/24,5),'[1]ОАО "АТС"'!$A$57:$F$800,4,FALSE),2))</f>
        <v>0</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45724</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0</v>
      </c>
      <c r="V1941" s="64"/>
      <c r="W1941" s="64"/>
      <c r="X1941" s="64"/>
      <c r="Y1941" s="64"/>
      <c r="Z1941" s="65"/>
      <c r="AA1941" s="63">
        <f>IF($A1941="-","-",ROUND(VLOOKUP($A1941+ROUND(LEFT(AA$1933,1)/24,5),'[1]ОАО "АТС"'!$A$57:$F$800,4,FALSE),2))</f>
        <v>0</v>
      </c>
      <c r="AB1941" s="64"/>
      <c r="AC1941" s="64"/>
      <c r="AD1941" s="64"/>
      <c r="AE1941" s="64"/>
      <c r="AF1941" s="65"/>
      <c r="AG1941" s="63">
        <f>IF($A1941="-","-",ROUND(VLOOKUP($A1941+ROUND(LEFT(AG$1933,1)/24,5),'[1]ОАО "АТС"'!$A$57:$F$800,4,FALSE),2))</f>
        <v>0</v>
      </c>
      <c r="AH1941" s="64"/>
      <c r="AI1941" s="64"/>
      <c r="AJ1941" s="64"/>
      <c r="AK1941" s="64"/>
      <c r="AL1941" s="65"/>
      <c r="AM1941" s="63">
        <f>IF($A1941="-","-",ROUND(VLOOKUP($A1941+ROUND(LEFT(AM$1933,1)/24,5),'[1]ОАО "АТС"'!$A$57:$F$800,4,FALSE),2))</f>
        <v>0</v>
      </c>
      <c r="AN1941" s="64"/>
      <c r="AO1941" s="64"/>
      <c r="AP1941" s="64"/>
      <c r="AQ1941" s="64"/>
      <c r="AR1941" s="65"/>
      <c r="AS1941" s="63">
        <f>IF($A1941="-","-",ROUND(VLOOKUP($A1941+ROUND(LEFT(AS$1933,1)/24,5),'[1]ОАО "АТС"'!$A$57:$F$800,4,FALSE),2))</f>
        <v>0</v>
      </c>
      <c r="AT1941" s="64"/>
      <c r="AU1941" s="64"/>
      <c r="AV1941" s="64"/>
      <c r="AW1941" s="64"/>
      <c r="AX1941" s="65"/>
      <c r="AY1941" s="63">
        <f>IF($A1941="-","-",ROUND(VLOOKUP($A1941+ROUND(LEFT(AY$1933,1)/24,5),'[1]ОАО "АТС"'!$A$57:$F$800,4,FALSE),2))</f>
        <v>0</v>
      </c>
      <c r="AZ1941" s="64"/>
      <c r="BA1941" s="64"/>
      <c r="BB1941" s="64"/>
      <c r="BC1941" s="64"/>
      <c r="BD1941" s="65"/>
      <c r="BE1941" s="63">
        <f>IF($A1941="-","-",ROUND(VLOOKUP($A1941+ROUND(LEFT(BE$1933,1)/24,5),'[1]ОАО "АТС"'!$A$57:$F$800,4,FALSE),2))</f>
        <v>0</v>
      </c>
      <c r="BF1941" s="64"/>
      <c r="BG1941" s="64"/>
      <c r="BH1941" s="64"/>
      <c r="BI1941" s="64"/>
      <c r="BJ1941" s="65"/>
      <c r="BK1941" s="63">
        <f>IF($A1941="-","-",ROUND(VLOOKUP($A1941+ROUND(LEFT(BK$1933,1)/24,5),'[1]ОАО "АТС"'!$A$57:$F$800,4,FALSE),2))</f>
        <v>0</v>
      </c>
      <c r="BL1941" s="64"/>
      <c r="BM1941" s="64"/>
      <c r="BN1941" s="64"/>
      <c r="BO1941" s="64"/>
      <c r="BP1941" s="65"/>
      <c r="BQ1941" s="63">
        <f>IF($A1941="-","-",ROUND(VLOOKUP($A1941+ROUND(LEFT(BQ$1933,2)/24,5),'[1]ОАО "АТС"'!$A$57:$F$800,4,FALSE),2))</f>
        <v>0</v>
      </c>
      <c r="BR1941" s="64"/>
      <c r="BS1941" s="64"/>
      <c r="BT1941" s="64"/>
      <c r="BU1941" s="64"/>
      <c r="BV1941" s="65"/>
      <c r="BW1941" s="63">
        <f>IF($A1941="-","-",ROUND(VLOOKUP($A1941+ROUND(LEFT(BW$1933,2)/24,5),'[1]ОАО "АТС"'!$A$57:$F$800,4,FALSE),2))</f>
        <v>0</v>
      </c>
      <c r="BX1941" s="64"/>
      <c r="BY1941" s="64"/>
      <c r="BZ1941" s="64"/>
      <c r="CA1941" s="64"/>
      <c r="CB1941" s="65"/>
      <c r="CC1941" s="63">
        <f>IF($A1941="-","-",ROUND(VLOOKUP($A1941+ROUND(LEFT(CC$1933,2)/24,5),'[1]ОАО "АТС"'!$A$57:$F$800,4,FALSE),2))</f>
        <v>0</v>
      </c>
      <c r="CD1941" s="64"/>
      <c r="CE1941" s="64"/>
      <c r="CF1941" s="64"/>
      <c r="CG1941" s="64"/>
      <c r="CH1941" s="65"/>
      <c r="CI1941" s="63">
        <f>IF($A1941="-","-",ROUND(VLOOKUP($A1941+ROUND(LEFT(CI$1933,2)/24,5),'[1]ОАО "АТС"'!$A$57:$F$800,4,FALSE),2))</f>
        <v>0</v>
      </c>
      <c r="CJ1941" s="64"/>
      <c r="CK1941" s="64"/>
      <c r="CL1941" s="64"/>
      <c r="CM1941" s="64"/>
      <c r="CN1941" s="65"/>
      <c r="CO1941" s="63">
        <f>IF($A1941="-","-",ROUND(VLOOKUP($A1941+ROUND(LEFT(CO$1933,2)/24,5),'[1]ОАО "АТС"'!$A$57:$F$800,4,FALSE),2))</f>
        <v>0</v>
      </c>
      <c r="CP1941" s="64"/>
      <c r="CQ1941" s="64"/>
      <c r="CR1941" s="64"/>
      <c r="CS1941" s="64"/>
      <c r="CT1941" s="65"/>
      <c r="CU1941" s="63">
        <f>IF($A1941="-","-",ROUND(VLOOKUP($A1941+ROUND(LEFT(CU$1933,2)/24,5),'[1]ОАО "АТС"'!$A$57:$F$800,4,FALSE),2))</f>
        <v>0</v>
      </c>
      <c r="CV1941" s="64"/>
      <c r="CW1941" s="64"/>
      <c r="CX1941" s="64"/>
      <c r="CY1941" s="64"/>
      <c r="CZ1941" s="65"/>
      <c r="DA1941" s="63">
        <f>IF($A1941="-","-",ROUND(VLOOKUP($A1941+ROUND(LEFT(DA$1933,2)/24,5),'[1]ОАО "АТС"'!$A$57:$F$800,4,FALSE),2))</f>
        <v>0</v>
      </c>
      <c r="DB1941" s="64"/>
      <c r="DC1941" s="64"/>
      <c r="DD1941" s="64"/>
      <c r="DE1941" s="64"/>
      <c r="DF1941" s="65"/>
      <c r="DG1941" s="63">
        <f>IF($A1941="-","-",ROUND(VLOOKUP($A1941+ROUND(LEFT(DG$1933,2)/24,5),'[1]ОАО "АТС"'!$A$57:$F$800,4,FALSE),2))</f>
        <v>0</v>
      </c>
      <c r="DH1941" s="64"/>
      <c r="DI1941" s="64"/>
      <c r="DJ1941" s="64"/>
      <c r="DK1941" s="64"/>
      <c r="DL1941" s="65"/>
      <c r="DM1941" s="63">
        <f>IF($A1941="-","-",ROUND(VLOOKUP($A1941+ROUND(LEFT(DM$1933,2)/24,5),'[1]ОАО "АТС"'!$A$57:$F$800,4,FALSE),2))</f>
        <v>0</v>
      </c>
      <c r="DN1941" s="64"/>
      <c r="DO1941" s="64"/>
      <c r="DP1941" s="64"/>
      <c r="DQ1941" s="64"/>
      <c r="DR1941" s="65"/>
      <c r="DS1941" s="63">
        <f>IF($A1941="-","-",ROUND(VLOOKUP($A1941+ROUND(LEFT(DS$1933,2)/24,5),'[1]ОАО "АТС"'!$A$57:$F$800,4,FALSE),2))</f>
        <v>0</v>
      </c>
      <c r="DT1941" s="64"/>
      <c r="DU1941" s="64"/>
      <c r="DV1941" s="64"/>
      <c r="DW1941" s="64"/>
      <c r="DX1941" s="65"/>
      <c r="DY1941" s="63">
        <f>IF($A1941="-","-",ROUND(VLOOKUP($A1941+ROUND(LEFT(DY$1933,2)/24,5),'[1]ОАО "АТС"'!$A$57:$F$800,4,FALSE),2))</f>
        <v>0</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45725</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0</v>
      </c>
      <c r="P1942" s="64"/>
      <c r="Q1942" s="64"/>
      <c r="R1942" s="64"/>
      <c r="S1942" s="64"/>
      <c r="T1942" s="65"/>
      <c r="U1942" s="63">
        <f>IF($A1942="-","-",ROUND(VLOOKUP($A1942+ROUND(LEFT(U$1933,1)/24,5),'[1]ОАО "АТС"'!$A$57:$F$800,4,FALSE),2))</f>
        <v>0</v>
      </c>
      <c r="V1942" s="64"/>
      <c r="W1942" s="64"/>
      <c r="X1942" s="64"/>
      <c r="Y1942" s="64"/>
      <c r="Z1942" s="65"/>
      <c r="AA1942" s="63">
        <f>IF($A1942="-","-",ROUND(VLOOKUP($A1942+ROUND(LEFT(AA$1933,1)/24,5),'[1]ОАО "АТС"'!$A$57:$F$800,4,FALSE),2))</f>
        <v>0</v>
      </c>
      <c r="AB1942" s="64"/>
      <c r="AC1942" s="64"/>
      <c r="AD1942" s="64"/>
      <c r="AE1942" s="64"/>
      <c r="AF1942" s="65"/>
      <c r="AG1942" s="63">
        <f>IF($A1942="-","-",ROUND(VLOOKUP($A1942+ROUND(LEFT(AG$1933,1)/24,5),'[1]ОАО "АТС"'!$A$57:$F$800,4,FALSE),2))</f>
        <v>0</v>
      </c>
      <c r="AH1942" s="64"/>
      <c r="AI1942" s="64"/>
      <c r="AJ1942" s="64"/>
      <c r="AK1942" s="64"/>
      <c r="AL1942" s="65"/>
      <c r="AM1942" s="63">
        <f>IF($A1942="-","-",ROUND(VLOOKUP($A1942+ROUND(LEFT(AM$1933,1)/24,5),'[1]ОАО "АТС"'!$A$57:$F$800,4,FALSE),2))</f>
        <v>0</v>
      </c>
      <c r="AN1942" s="64"/>
      <c r="AO1942" s="64"/>
      <c r="AP1942" s="64"/>
      <c r="AQ1942" s="64"/>
      <c r="AR1942" s="65"/>
      <c r="AS1942" s="63">
        <f>IF($A1942="-","-",ROUND(VLOOKUP($A1942+ROUND(LEFT(AS$1933,1)/24,5),'[1]ОАО "АТС"'!$A$57:$F$800,4,FALSE),2))</f>
        <v>0</v>
      </c>
      <c r="AT1942" s="64"/>
      <c r="AU1942" s="64"/>
      <c r="AV1942" s="64"/>
      <c r="AW1942" s="64"/>
      <c r="AX1942" s="65"/>
      <c r="AY1942" s="63">
        <f>IF($A1942="-","-",ROUND(VLOOKUP($A1942+ROUND(LEFT(AY$1933,1)/24,5),'[1]ОАО "АТС"'!$A$57:$F$800,4,FALSE),2))</f>
        <v>0</v>
      </c>
      <c r="AZ1942" s="64"/>
      <c r="BA1942" s="64"/>
      <c r="BB1942" s="64"/>
      <c r="BC1942" s="64"/>
      <c r="BD1942" s="65"/>
      <c r="BE1942" s="63">
        <f>IF($A1942="-","-",ROUND(VLOOKUP($A1942+ROUND(LEFT(BE$1933,1)/24,5),'[1]ОАО "АТС"'!$A$57:$F$800,4,FALSE),2))</f>
        <v>0</v>
      </c>
      <c r="BF1942" s="64"/>
      <c r="BG1942" s="64"/>
      <c r="BH1942" s="64"/>
      <c r="BI1942" s="64"/>
      <c r="BJ1942" s="65"/>
      <c r="BK1942" s="63">
        <f>IF($A1942="-","-",ROUND(VLOOKUP($A1942+ROUND(LEFT(BK$1933,1)/24,5),'[1]ОАО "АТС"'!$A$57:$F$800,4,FALSE),2))</f>
        <v>0</v>
      </c>
      <c r="BL1942" s="64"/>
      <c r="BM1942" s="64"/>
      <c r="BN1942" s="64"/>
      <c r="BO1942" s="64"/>
      <c r="BP1942" s="65"/>
      <c r="BQ1942" s="63">
        <f>IF($A1942="-","-",ROUND(VLOOKUP($A1942+ROUND(LEFT(BQ$1933,2)/24,5),'[1]ОАО "АТС"'!$A$57:$F$800,4,FALSE),2))</f>
        <v>0</v>
      </c>
      <c r="BR1942" s="64"/>
      <c r="BS1942" s="64"/>
      <c r="BT1942" s="64"/>
      <c r="BU1942" s="64"/>
      <c r="BV1942" s="65"/>
      <c r="BW1942" s="63">
        <f>IF($A1942="-","-",ROUND(VLOOKUP($A1942+ROUND(LEFT(BW$1933,2)/24,5),'[1]ОАО "АТС"'!$A$57:$F$800,4,FALSE),2))</f>
        <v>0</v>
      </c>
      <c r="BX1942" s="64"/>
      <c r="BY1942" s="64"/>
      <c r="BZ1942" s="64"/>
      <c r="CA1942" s="64"/>
      <c r="CB1942" s="65"/>
      <c r="CC1942" s="63">
        <f>IF($A1942="-","-",ROUND(VLOOKUP($A1942+ROUND(LEFT(CC$1933,2)/24,5),'[1]ОАО "АТС"'!$A$57:$F$800,4,FALSE),2))</f>
        <v>0</v>
      </c>
      <c r="CD1942" s="64"/>
      <c r="CE1942" s="64"/>
      <c r="CF1942" s="64"/>
      <c r="CG1942" s="64"/>
      <c r="CH1942" s="65"/>
      <c r="CI1942" s="63">
        <f>IF($A1942="-","-",ROUND(VLOOKUP($A1942+ROUND(LEFT(CI$1933,2)/24,5),'[1]ОАО "АТС"'!$A$57:$F$800,4,FALSE),2))</f>
        <v>0</v>
      </c>
      <c r="CJ1942" s="64"/>
      <c r="CK1942" s="64"/>
      <c r="CL1942" s="64"/>
      <c r="CM1942" s="64"/>
      <c r="CN1942" s="65"/>
      <c r="CO1942" s="63">
        <f>IF($A1942="-","-",ROUND(VLOOKUP($A1942+ROUND(LEFT(CO$1933,2)/24,5),'[1]ОАО "АТС"'!$A$57:$F$800,4,FALSE),2))</f>
        <v>0</v>
      </c>
      <c r="CP1942" s="64"/>
      <c r="CQ1942" s="64"/>
      <c r="CR1942" s="64"/>
      <c r="CS1942" s="64"/>
      <c r="CT1942" s="65"/>
      <c r="CU1942" s="63">
        <f>IF($A1942="-","-",ROUND(VLOOKUP($A1942+ROUND(LEFT(CU$1933,2)/24,5),'[1]ОАО "АТС"'!$A$57:$F$800,4,FALSE),2))</f>
        <v>0</v>
      </c>
      <c r="CV1942" s="64"/>
      <c r="CW1942" s="64"/>
      <c r="CX1942" s="64"/>
      <c r="CY1942" s="64"/>
      <c r="CZ1942" s="65"/>
      <c r="DA1942" s="63">
        <f>IF($A1942="-","-",ROUND(VLOOKUP($A1942+ROUND(LEFT(DA$1933,2)/24,5),'[1]ОАО "АТС"'!$A$57:$F$800,4,FALSE),2))</f>
        <v>0</v>
      </c>
      <c r="DB1942" s="64"/>
      <c r="DC1942" s="64"/>
      <c r="DD1942" s="64"/>
      <c r="DE1942" s="64"/>
      <c r="DF1942" s="65"/>
      <c r="DG1942" s="63">
        <f>IF($A1942="-","-",ROUND(VLOOKUP($A1942+ROUND(LEFT(DG$1933,2)/24,5),'[1]ОАО "АТС"'!$A$57:$F$800,4,FALSE),2))</f>
        <v>0</v>
      </c>
      <c r="DH1942" s="64"/>
      <c r="DI1942" s="64"/>
      <c r="DJ1942" s="64"/>
      <c r="DK1942" s="64"/>
      <c r="DL1942" s="65"/>
      <c r="DM1942" s="63">
        <f>IF($A1942="-","-",ROUND(VLOOKUP($A1942+ROUND(LEFT(DM$1933,2)/24,5),'[1]ОАО "АТС"'!$A$57:$F$800,4,FALSE),2))</f>
        <v>0</v>
      </c>
      <c r="DN1942" s="64"/>
      <c r="DO1942" s="64"/>
      <c r="DP1942" s="64"/>
      <c r="DQ1942" s="64"/>
      <c r="DR1942" s="65"/>
      <c r="DS1942" s="63">
        <f>IF($A1942="-","-",ROUND(VLOOKUP($A1942+ROUND(LEFT(DS$1933,2)/24,5),'[1]ОАО "АТС"'!$A$57:$F$800,4,FALSE),2))</f>
        <v>0</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45726</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0</v>
      </c>
      <c r="P1943" s="64"/>
      <c r="Q1943" s="64"/>
      <c r="R1943" s="64"/>
      <c r="S1943" s="64"/>
      <c r="T1943" s="65"/>
      <c r="U1943" s="63">
        <f>IF($A1943="-","-",ROUND(VLOOKUP($A1943+ROUND(LEFT(U$1933,1)/24,5),'[1]ОАО "АТС"'!$A$57:$F$800,4,FALSE),2))</f>
        <v>0</v>
      </c>
      <c r="V1943" s="64"/>
      <c r="W1943" s="64"/>
      <c r="X1943" s="64"/>
      <c r="Y1943" s="64"/>
      <c r="Z1943" s="65"/>
      <c r="AA1943" s="63">
        <f>IF($A1943="-","-",ROUND(VLOOKUP($A1943+ROUND(LEFT(AA$1933,1)/24,5),'[1]ОАО "АТС"'!$A$57:$F$800,4,FALSE),2))</f>
        <v>0</v>
      </c>
      <c r="AB1943" s="64"/>
      <c r="AC1943" s="64"/>
      <c r="AD1943" s="64"/>
      <c r="AE1943" s="64"/>
      <c r="AF1943" s="65"/>
      <c r="AG1943" s="63">
        <f>IF($A1943="-","-",ROUND(VLOOKUP($A1943+ROUND(LEFT(AG$1933,1)/24,5),'[1]ОАО "АТС"'!$A$57:$F$800,4,FALSE),2))</f>
        <v>0</v>
      </c>
      <c r="AH1943" s="64"/>
      <c r="AI1943" s="64"/>
      <c r="AJ1943" s="64"/>
      <c r="AK1943" s="64"/>
      <c r="AL1943" s="65"/>
      <c r="AM1943" s="63">
        <f>IF($A1943="-","-",ROUND(VLOOKUP($A1943+ROUND(LEFT(AM$1933,1)/24,5),'[1]ОАО "АТС"'!$A$57:$F$800,4,FALSE),2))</f>
        <v>0</v>
      </c>
      <c r="AN1943" s="64"/>
      <c r="AO1943" s="64"/>
      <c r="AP1943" s="64"/>
      <c r="AQ1943" s="64"/>
      <c r="AR1943" s="65"/>
      <c r="AS1943" s="63">
        <f>IF($A1943="-","-",ROUND(VLOOKUP($A1943+ROUND(LEFT(AS$1933,1)/24,5),'[1]ОАО "АТС"'!$A$57:$F$800,4,FALSE),2))</f>
        <v>0</v>
      </c>
      <c r="AT1943" s="64"/>
      <c r="AU1943" s="64"/>
      <c r="AV1943" s="64"/>
      <c r="AW1943" s="64"/>
      <c r="AX1943" s="65"/>
      <c r="AY1943" s="63">
        <f>IF($A1943="-","-",ROUND(VLOOKUP($A1943+ROUND(LEFT(AY$1933,1)/24,5),'[1]ОАО "АТС"'!$A$57:$F$800,4,FALSE),2))</f>
        <v>0</v>
      </c>
      <c r="AZ1943" s="64"/>
      <c r="BA1943" s="64"/>
      <c r="BB1943" s="64"/>
      <c r="BC1943" s="64"/>
      <c r="BD1943" s="65"/>
      <c r="BE1943" s="63">
        <f>IF($A1943="-","-",ROUND(VLOOKUP($A1943+ROUND(LEFT(BE$1933,1)/24,5),'[1]ОАО "АТС"'!$A$57:$F$800,4,FALSE),2))</f>
        <v>0</v>
      </c>
      <c r="BF1943" s="64"/>
      <c r="BG1943" s="64"/>
      <c r="BH1943" s="64"/>
      <c r="BI1943" s="64"/>
      <c r="BJ1943" s="65"/>
      <c r="BK1943" s="63">
        <f>IF($A1943="-","-",ROUND(VLOOKUP($A1943+ROUND(LEFT(BK$1933,1)/24,5),'[1]ОАО "АТС"'!$A$57:$F$800,4,FALSE),2))</f>
        <v>0</v>
      </c>
      <c r="BL1943" s="64"/>
      <c r="BM1943" s="64"/>
      <c r="BN1943" s="64"/>
      <c r="BO1943" s="64"/>
      <c r="BP1943" s="65"/>
      <c r="BQ1943" s="63">
        <f>IF($A1943="-","-",ROUND(VLOOKUP($A1943+ROUND(LEFT(BQ$1933,2)/24,5),'[1]ОАО "АТС"'!$A$57:$F$800,4,FALSE),2))</f>
        <v>0</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0</v>
      </c>
      <c r="CJ1943" s="64"/>
      <c r="CK1943" s="64"/>
      <c r="CL1943" s="64"/>
      <c r="CM1943" s="64"/>
      <c r="CN1943" s="65"/>
      <c r="CO1943" s="63">
        <f>IF($A1943="-","-",ROUND(VLOOKUP($A1943+ROUND(LEFT(CO$1933,2)/24,5),'[1]ОАО "АТС"'!$A$57:$F$800,4,FALSE),2))</f>
        <v>0</v>
      </c>
      <c r="CP1943" s="64"/>
      <c r="CQ1943" s="64"/>
      <c r="CR1943" s="64"/>
      <c r="CS1943" s="64"/>
      <c r="CT1943" s="65"/>
      <c r="CU1943" s="63">
        <f>IF($A1943="-","-",ROUND(VLOOKUP($A1943+ROUND(LEFT(CU$1933,2)/24,5),'[1]ОАО "АТС"'!$A$57:$F$800,4,FALSE),2))</f>
        <v>0</v>
      </c>
      <c r="CV1943" s="64"/>
      <c r="CW1943" s="64"/>
      <c r="CX1943" s="64"/>
      <c r="CY1943" s="64"/>
      <c r="CZ1943" s="65"/>
      <c r="DA1943" s="63">
        <f>IF($A1943="-","-",ROUND(VLOOKUP($A1943+ROUND(LEFT(DA$1933,2)/24,5),'[1]ОАО "АТС"'!$A$57:$F$800,4,FALSE),2))</f>
        <v>0</v>
      </c>
      <c r="DB1943" s="64"/>
      <c r="DC1943" s="64"/>
      <c r="DD1943" s="64"/>
      <c r="DE1943" s="64"/>
      <c r="DF1943" s="65"/>
      <c r="DG1943" s="63">
        <f>IF($A1943="-","-",ROUND(VLOOKUP($A1943+ROUND(LEFT(DG$1933,2)/24,5),'[1]ОАО "АТС"'!$A$57:$F$800,4,FALSE),2))</f>
        <v>0</v>
      </c>
      <c r="DH1943" s="64"/>
      <c r="DI1943" s="64"/>
      <c r="DJ1943" s="64"/>
      <c r="DK1943" s="64"/>
      <c r="DL1943" s="65"/>
      <c r="DM1943" s="63">
        <f>IF($A1943="-","-",ROUND(VLOOKUP($A1943+ROUND(LEFT(DM$1933,2)/24,5),'[1]ОАО "АТС"'!$A$57:$F$800,4,FALSE),2))</f>
        <v>0</v>
      </c>
      <c r="DN1943" s="64"/>
      <c r="DO1943" s="64"/>
      <c r="DP1943" s="64"/>
      <c r="DQ1943" s="64"/>
      <c r="DR1943" s="65"/>
      <c r="DS1943" s="63">
        <f>IF($A1943="-","-",ROUND(VLOOKUP($A1943+ROUND(LEFT(DS$1933,2)/24,5),'[1]ОАО "АТС"'!$A$57:$F$800,4,FALSE),2))</f>
        <v>0</v>
      </c>
      <c r="DT1943" s="64"/>
      <c r="DU1943" s="64"/>
      <c r="DV1943" s="64"/>
      <c r="DW1943" s="64"/>
      <c r="DX1943" s="65"/>
      <c r="DY1943" s="63">
        <f>IF($A1943="-","-",ROUND(VLOOKUP($A1943+ROUND(LEFT(DY$1933,2)/24,5),'[1]ОАО "АТС"'!$A$57:$F$800,4,FALSE),2))</f>
        <v>0</v>
      </c>
      <c r="DZ1943" s="64"/>
      <c r="EA1943" s="64"/>
      <c r="EB1943" s="64"/>
      <c r="EC1943" s="64"/>
      <c r="ED1943" s="65"/>
      <c r="EE1943" s="63">
        <f>IF($A1943="-","-",ROUND(VLOOKUP($A1943+ROUND(LEFT(EE$1933,2)/24,5),'[1]ОАО "АТС"'!$A$57:$F$800,4,FALSE),2))</f>
        <v>0</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45727</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0</v>
      </c>
      <c r="P1944" s="64"/>
      <c r="Q1944" s="64"/>
      <c r="R1944" s="64"/>
      <c r="S1944" s="64"/>
      <c r="T1944" s="65"/>
      <c r="U1944" s="63">
        <f>IF($A1944="-","-",ROUND(VLOOKUP($A1944+ROUND(LEFT(U$1933,1)/24,5),'[1]ОАО "АТС"'!$A$57:$F$800,4,FALSE),2))</f>
        <v>0</v>
      </c>
      <c r="V1944" s="64"/>
      <c r="W1944" s="64"/>
      <c r="X1944" s="64"/>
      <c r="Y1944" s="64"/>
      <c r="Z1944" s="65"/>
      <c r="AA1944" s="63">
        <f>IF($A1944="-","-",ROUND(VLOOKUP($A1944+ROUND(LEFT(AA$1933,1)/24,5),'[1]ОАО "АТС"'!$A$57:$F$800,4,FALSE),2))</f>
        <v>0</v>
      </c>
      <c r="AB1944" s="64"/>
      <c r="AC1944" s="64"/>
      <c r="AD1944" s="64"/>
      <c r="AE1944" s="64"/>
      <c r="AF1944" s="65"/>
      <c r="AG1944" s="63">
        <f>IF($A1944="-","-",ROUND(VLOOKUP($A1944+ROUND(LEFT(AG$1933,1)/24,5),'[1]ОАО "АТС"'!$A$57:$F$800,4,FALSE),2))</f>
        <v>0</v>
      </c>
      <c r="AH1944" s="64"/>
      <c r="AI1944" s="64"/>
      <c r="AJ1944" s="64"/>
      <c r="AK1944" s="64"/>
      <c r="AL1944" s="65"/>
      <c r="AM1944" s="63">
        <f>IF($A1944="-","-",ROUND(VLOOKUP($A1944+ROUND(LEFT(AM$1933,1)/24,5),'[1]ОАО "АТС"'!$A$57:$F$800,4,FALSE),2))</f>
        <v>0</v>
      </c>
      <c r="AN1944" s="64"/>
      <c r="AO1944" s="64"/>
      <c r="AP1944" s="64"/>
      <c r="AQ1944" s="64"/>
      <c r="AR1944" s="65"/>
      <c r="AS1944" s="63">
        <f>IF($A1944="-","-",ROUND(VLOOKUP($A1944+ROUND(LEFT(AS$1933,1)/24,5),'[1]ОАО "АТС"'!$A$57:$F$800,4,FALSE),2))</f>
        <v>0</v>
      </c>
      <c r="AT1944" s="64"/>
      <c r="AU1944" s="64"/>
      <c r="AV1944" s="64"/>
      <c r="AW1944" s="64"/>
      <c r="AX1944" s="65"/>
      <c r="AY1944" s="63">
        <f>IF($A1944="-","-",ROUND(VLOOKUP($A1944+ROUND(LEFT(AY$1933,1)/24,5),'[1]ОАО "АТС"'!$A$57:$F$800,4,FALSE),2))</f>
        <v>0</v>
      </c>
      <c r="AZ1944" s="64"/>
      <c r="BA1944" s="64"/>
      <c r="BB1944" s="64"/>
      <c r="BC1944" s="64"/>
      <c r="BD1944" s="65"/>
      <c r="BE1944" s="63">
        <f>IF($A1944="-","-",ROUND(VLOOKUP($A1944+ROUND(LEFT(BE$1933,1)/24,5),'[1]ОАО "АТС"'!$A$57:$F$800,4,FALSE),2))</f>
        <v>0</v>
      </c>
      <c r="BF1944" s="64"/>
      <c r="BG1944" s="64"/>
      <c r="BH1944" s="64"/>
      <c r="BI1944" s="64"/>
      <c r="BJ1944" s="65"/>
      <c r="BK1944" s="63">
        <f>IF($A1944="-","-",ROUND(VLOOKUP($A1944+ROUND(LEFT(BK$1933,1)/24,5),'[1]ОАО "АТС"'!$A$57:$F$800,4,FALSE),2))</f>
        <v>0</v>
      </c>
      <c r="BL1944" s="64"/>
      <c r="BM1944" s="64"/>
      <c r="BN1944" s="64"/>
      <c r="BO1944" s="64"/>
      <c r="BP1944" s="65"/>
      <c r="BQ1944" s="63">
        <f>IF($A1944="-","-",ROUND(VLOOKUP($A1944+ROUND(LEFT(BQ$1933,2)/24,5),'[1]ОАО "АТС"'!$A$57:$F$800,4,FALSE),2))</f>
        <v>0</v>
      </c>
      <c r="BR1944" s="64"/>
      <c r="BS1944" s="64"/>
      <c r="BT1944" s="64"/>
      <c r="BU1944" s="64"/>
      <c r="BV1944" s="65"/>
      <c r="BW1944" s="63">
        <f>IF($A1944="-","-",ROUND(VLOOKUP($A1944+ROUND(LEFT(BW$1933,2)/24,5),'[1]ОАО "АТС"'!$A$57:$F$800,4,FALSE),2))</f>
        <v>0</v>
      </c>
      <c r="BX1944" s="64"/>
      <c r="BY1944" s="64"/>
      <c r="BZ1944" s="64"/>
      <c r="CA1944" s="64"/>
      <c r="CB1944" s="65"/>
      <c r="CC1944" s="63">
        <f>IF($A1944="-","-",ROUND(VLOOKUP($A1944+ROUND(LEFT(CC$1933,2)/24,5),'[1]ОАО "АТС"'!$A$57:$F$800,4,FALSE),2))</f>
        <v>0</v>
      </c>
      <c r="CD1944" s="64"/>
      <c r="CE1944" s="64"/>
      <c r="CF1944" s="64"/>
      <c r="CG1944" s="64"/>
      <c r="CH1944" s="65"/>
      <c r="CI1944" s="63">
        <f>IF($A1944="-","-",ROUND(VLOOKUP($A1944+ROUND(LEFT(CI$1933,2)/24,5),'[1]ОАО "АТС"'!$A$57:$F$800,4,FALSE),2))</f>
        <v>0</v>
      </c>
      <c r="CJ1944" s="64"/>
      <c r="CK1944" s="64"/>
      <c r="CL1944" s="64"/>
      <c r="CM1944" s="64"/>
      <c r="CN1944" s="65"/>
      <c r="CO1944" s="63">
        <f>IF($A1944="-","-",ROUND(VLOOKUP($A1944+ROUND(LEFT(CO$1933,2)/24,5),'[1]ОАО "АТС"'!$A$57:$F$800,4,FALSE),2))</f>
        <v>0</v>
      </c>
      <c r="CP1944" s="64"/>
      <c r="CQ1944" s="64"/>
      <c r="CR1944" s="64"/>
      <c r="CS1944" s="64"/>
      <c r="CT1944" s="65"/>
      <c r="CU1944" s="63">
        <f>IF($A1944="-","-",ROUND(VLOOKUP($A1944+ROUND(LEFT(CU$1933,2)/24,5),'[1]ОАО "АТС"'!$A$57:$F$800,4,FALSE),2))</f>
        <v>0</v>
      </c>
      <c r="CV1944" s="64"/>
      <c r="CW1944" s="64"/>
      <c r="CX1944" s="64"/>
      <c r="CY1944" s="64"/>
      <c r="CZ1944" s="65"/>
      <c r="DA1944" s="63">
        <f>IF($A1944="-","-",ROUND(VLOOKUP($A1944+ROUND(LEFT(DA$1933,2)/24,5),'[1]ОАО "АТС"'!$A$57:$F$800,4,FALSE),2))</f>
        <v>0</v>
      </c>
      <c r="DB1944" s="64"/>
      <c r="DC1944" s="64"/>
      <c r="DD1944" s="64"/>
      <c r="DE1944" s="64"/>
      <c r="DF1944" s="65"/>
      <c r="DG1944" s="63">
        <f>IF($A1944="-","-",ROUND(VLOOKUP($A1944+ROUND(LEFT(DG$1933,2)/24,5),'[1]ОАО "АТС"'!$A$57:$F$800,4,FALSE),2))</f>
        <v>0</v>
      </c>
      <c r="DH1944" s="64"/>
      <c r="DI1944" s="64"/>
      <c r="DJ1944" s="64"/>
      <c r="DK1944" s="64"/>
      <c r="DL1944" s="65"/>
      <c r="DM1944" s="63">
        <f>IF($A1944="-","-",ROUND(VLOOKUP($A1944+ROUND(LEFT(DM$1933,2)/24,5),'[1]ОАО "АТС"'!$A$57:$F$800,4,FALSE),2))</f>
        <v>0</v>
      </c>
      <c r="DN1944" s="64"/>
      <c r="DO1944" s="64"/>
      <c r="DP1944" s="64"/>
      <c r="DQ1944" s="64"/>
      <c r="DR1944" s="65"/>
      <c r="DS1944" s="63">
        <f>IF($A1944="-","-",ROUND(VLOOKUP($A1944+ROUND(LEFT(DS$1933,2)/24,5),'[1]ОАО "АТС"'!$A$57:$F$800,4,FALSE),2))</f>
        <v>0</v>
      </c>
      <c r="DT1944" s="64"/>
      <c r="DU1944" s="64"/>
      <c r="DV1944" s="64"/>
      <c r="DW1944" s="64"/>
      <c r="DX1944" s="65"/>
      <c r="DY1944" s="63">
        <f>IF($A1944="-","-",ROUND(VLOOKUP($A1944+ROUND(LEFT(DY$1933,2)/24,5),'[1]ОАО "АТС"'!$A$57:$F$800,4,FALSE),2))</f>
        <v>0</v>
      </c>
      <c r="DZ1944" s="64"/>
      <c r="EA1944" s="64"/>
      <c r="EB1944" s="64"/>
      <c r="EC1944" s="64"/>
      <c r="ED1944" s="65"/>
      <c r="EE1944" s="63">
        <f>IF($A1944="-","-",ROUND(VLOOKUP($A1944+ROUND(LEFT(EE$1933,2)/24,5),'[1]ОАО "АТС"'!$A$57:$F$800,4,FALSE),2))</f>
        <v>0</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0</v>
      </c>
      <c r="ER1944" s="64"/>
      <c r="ES1944" s="64"/>
      <c r="ET1944" s="64"/>
      <c r="EU1944" s="64"/>
      <c r="EV1944" s="65"/>
    </row>
    <row r="1945" spans="1:152" s="29" customFormat="1" ht="15.75" customHeight="1" x14ac:dyDescent="0.2">
      <c r="A1945" s="60">
        <f>$A$112</f>
        <v>45728</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28.02</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24.76</v>
      </c>
      <c r="AB1945" s="64"/>
      <c r="AC1945" s="64"/>
      <c r="AD1945" s="64"/>
      <c r="AE1945" s="64"/>
      <c r="AF1945" s="65"/>
      <c r="AG1945" s="63">
        <f>IF($A1945="-","-",ROUND(VLOOKUP($A1945+ROUND(LEFT(AG$1933,1)/24,5),'[1]ОАО "АТС"'!$A$57:$F$800,4,FALSE),2))</f>
        <v>145.72999999999999</v>
      </c>
      <c r="AH1945" s="64"/>
      <c r="AI1945" s="64"/>
      <c r="AJ1945" s="64"/>
      <c r="AK1945" s="64"/>
      <c r="AL1945" s="65"/>
      <c r="AM1945" s="63">
        <f>IF($A1945="-","-",ROUND(VLOOKUP($A1945+ROUND(LEFT(AM$1933,1)/24,5),'[1]ОАО "АТС"'!$A$57:$F$800,4,FALSE),2))</f>
        <v>234.62</v>
      </c>
      <c r="AN1945" s="64"/>
      <c r="AO1945" s="64"/>
      <c r="AP1945" s="64"/>
      <c r="AQ1945" s="64"/>
      <c r="AR1945" s="65"/>
      <c r="AS1945" s="63">
        <f>IF($A1945="-","-",ROUND(VLOOKUP($A1945+ROUND(LEFT(AS$1933,1)/24,5),'[1]ОАО "АТС"'!$A$57:$F$800,4,FALSE),2))</f>
        <v>230.77</v>
      </c>
      <c r="AT1945" s="64"/>
      <c r="AU1945" s="64"/>
      <c r="AV1945" s="64"/>
      <c r="AW1945" s="64"/>
      <c r="AX1945" s="65"/>
      <c r="AY1945" s="63">
        <f>IF($A1945="-","-",ROUND(VLOOKUP($A1945+ROUND(LEFT(AY$1933,1)/24,5),'[1]ОАО "АТС"'!$A$57:$F$800,4,FALSE),2))</f>
        <v>39.83</v>
      </c>
      <c r="AZ1945" s="64"/>
      <c r="BA1945" s="64"/>
      <c r="BB1945" s="64"/>
      <c r="BC1945" s="64"/>
      <c r="BD1945" s="65"/>
      <c r="BE1945" s="63">
        <f>IF($A1945="-","-",ROUND(VLOOKUP($A1945+ROUND(LEFT(BE$1933,1)/24,5),'[1]ОАО "АТС"'!$A$57:$F$800,4,FALSE),2))</f>
        <v>10.82</v>
      </c>
      <c r="BF1945" s="64"/>
      <c r="BG1945" s="64"/>
      <c r="BH1945" s="64"/>
      <c r="BI1945" s="64"/>
      <c r="BJ1945" s="65"/>
      <c r="BK1945" s="63">
        <f>IF($A1945="-","-",ROUND(VLOOKUP($A1945+ROUND(LEFT(BK$1933,1)/24,5),'[1]ОАО "АТС"'!$A$57:$F$800,4,FALSE),2))</f>
        <v>0</v>
      </c>
      <c r="BL1945" s="64"/>
      <c r="BM1945" s="64"/>
      <c r="BN1945" s="64"/>
      <c r="BO1945" s="64"/>
      <c r="BP1945" s="65"/>
      <c r="BQ1945" s="63">
        <f>IF($A1945="-","-",ROUND(VLOOKUP($A1945+ROUND(LEFT(BQ$1933,2)/24,5),'[1]ОАО "АТС"'!$A$57:$F$800,4,FALSE),2))</f>
        <v>0</v>
      </c>
      <c r="BR1945" s="64"/>
      <c r="BS1945" s="64"/>
      <c r="BT1945" s="64"/>
      <c r="BU1945" s="64"/>
      <c r="BV1945" s="65"/>
      <c r="BW1945" s="63">
        <f>IF($A1945="-","-",ROUND(VLOOKUP($A1945+ROUND(LEFT(BW$1933,2)/24,5),'[1]ОАО "АТС"'!$A$57:$F$800,4,FALSE),2))</f>
        <v>0</v>
      </c>
      <c r="BX1945" s="64"/>
      <c r="BY1945" s="64"/>
      <c r="BZ1945" s="64"/>
      <c r="CA1945" s="64"/>
      <c r="CB1945" s="65"/>
      <c r="CC1945" s="63">
        <f>IF($A1945="-","-",ROUND(VLOOKUP($A1945+ROUND(LEFT(CC$1933,2)/24,5),'[1]ОАО "АТС"'!$A$57:$F$800,4,FALSE),2))</f>
        <v>0</v>
      </c>
      <c r="CD1945" s="64"/>
      <c r="CE1945" s="64"/>
      <c r="CF1945" s="64"/>
      <c r="CG1945" s="64"/>
      <c r="CH1945" s="65"/>
      <c r="CI1945" s="63">
        <f>IF($A1945="-","-",ROUND(VLOOKUP($A1945+ROUND(LEFT(CI$1933,2)/24,5),'[1]ОАО "АТС"'!$A$57:$F$800,4,FALSE),2))</f>
        <v>0</v>
      </c>
      <c r="CJ1945" s="64"/>
      <c r="CK1945" s="64"/>
      <c r="CL1945" s="64"/>
      <c r="CM1945" s="64"/>
      <c r="CN1945" s="65"/>
      <c r="CO1945" s="63">
        <f>IF($A1945="-","-",ROUND(VLOOKUP($A1945+ROUND(LEFT(CO$1933,2)/24,5),'[1]ОАО "АТС"'!$A$57:$F$800,4,FALSE),2))</f>
        <v>0</v>
      </c>
      <c r="CP1945" s="64"/>
      <c r="CQ1945" s="64"/>
      <c r="CR1945" s="64"/>
      <c r="CS1945" s="64"/>
      <c r="CT1945" s="65"/>
      <c r="CU1945" s="63">
        <f>IF($A1945="-","-",ROUND(VLOOKUP($A1945+ROUND(LEFT(CU$1933,2)/24,5),'[1]ОАО "АТС"'!$A$57:$F$800,4,FALSE),2))</f>
        <v>0</v>
      </c>
      <c r="CV1945" s="64"/>
      <c r="CW1945" s="64"/>
      <c r="CX1945" s="64"/>
      <c r="CY1945" s="64"/>
      <c r="CZ1945" s="65"/>
      <c r="DA1945" s="63">
        <f>IF($A1945="-","-",ROUND(VLOOKUP($A1945+ROUND(LEFT(DA$1933,2)/24,5),'[1]ОАО "АТС"'!$A$57:$F$800,4,FALSE),2))</f>
        <v>0</v>
      </c>
      <c r="DB1945" s="64"/>
      <c r="DC1945" s="64"/>
      <c r="DD1945" s="64"/>
      <c r="DE1945" s="64"/>
      <c r="DF1945" s="65"/>
      <c r="DG1945" s="63">
        <f>IF($A1945="-","-",ROUND(VLOOKUP($A1945+ROUND(LEFT(DG$1933,2)/24,5),'[1]ОАО "АТС"'!$A$57:$F$800,4,FALSE),2))</f>
        <v>0</v>
      </c>
      <c r="DH1945" s="64"/>
      <c r="DI1945" s="64"/>
      <c r="DJ1945" s="64"/>
      <c r="DK1945" s="64"/>
      <c r="DL1945" s="65"/>
      <c r="DM1945" s="63">
        <f>IF($A1945="-","-",ROUND(VLOOKUP($A1945+ROUND(LEFT(DM$1933,2)/24,5),'[1]ОАО "АТС"'!$A$57:$F$800,4,FALSE),2))</f>
        <v>1.1499999999999999</v>
      </c>
      <c r="DN1945" s="64"/>
      <c r="DO1945" s="64"/>
      <c r="DP1945" s="64"/>
      <c r="DQ1945" s="64"/>
      <c r="DR1945" s="65"/>
      <c r="DS1945" s="63">
        <f>IF($A1945="-","-",ROUND(VLOOKUP($A1945+ROUND(LEFT(DS$1933,2)/24,5),'[1]ОАО "АТС"'!$A$57:$F$800,4,FALSE),2))</f>
        <v>0</v>
      </c>
      <c r="DT1945" s="64"/>
      <c r="DU1945" s="64"/>
      <c r="DV1945" s="64"/>
      <c r="DW1945" s="64"/>
      <c r="DX1945" s="65"/>
      <c r="DY1945" s="63">
        <f>IF($A1945="-","-",ROUND(VLOOKUP($A1945+ROUND(LEFT(DY$1933,2)/24,5),'[1]ОАО "АТС"'!$A$57:$F$800,4,FALSE),2))</f>
        <v>0</v>
      </c>
      <c r="DZ1945" s="64"/>
      <c r="EA1945" s="64"/>
      <c r="EB1945" s="64"/>
      <c r="EC1945" s="64"/>
      <c r="ED1945" s="65"/>
      <c r="EE1945" s="63">
        <f>IF($A1945="-","-",ROUND(VLOOKUP($A1945+ROUND(LEFT(EE$1933,2)/24,5),'[1]ОАО "АТС"'!$A$57:$F$800,4,FALSE),2))</f>
        <v>0</v>
      </c>
      <c r="EF1945" s="64"/>
      <c r="EG1945" s="64"/>
      <c r="EH1945" s="64"/>
      <c r="EI1945" s="64"/>
      <c r="EJ1945" s="65"/>
      <c r="EK1945" s="63">
        <f>IF($A1945="-","-",ROUND(VLOOKUP($A1945+ROUND(LEFT(EK$1933,2)/24,5),'[1]ОАО "АТС"'!$A$57:$F$800,4,FALSE),2))</f>
        <v>0</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45729</v>
      </c>
      <c r="B1946" s="61"/>
      <c r="C1946" s="61"/>
      <c r="D1946" s="61"/>
      <c r="E1946" s="61"/>
      <c r="F1946" s="61"/>
      <c r="G1946" s="61"/>
      <c r="H1946" s="62"/>
      <c r="I1946" s="63">
        <f>IF($A1946="-","-",ROUND(VLOOKUP($A1946+ROUND(LEFT(I$1933,1)/24,5),'[1]ОАО "АТС"'!$A$57:$F$800,4,FALSE),2))</f>
        <v>0</v>
      </c>
      <c r="J1946" s="64"/>
      <c r="K1946" s="64"/>
      <c r="L1946" s="64"/>
      <c r="M1946" s="64"/>
      <c r="N1946" s="65"/>
      <c r="O1946" s="63">
        <f>IF($A1946="-","-",ROUND(VLOOKUP($A1946+ROUND(LEFT(O$1933,1)/24,5),'[1]ОАО "АТС"'!$A$57:$F$800,4,FALSE),2))</f>
        <v>0</v>
      </c>
      <c r="P1946" s="64"/>
      <c r="Q1946" s="64"/>
      <c r="R1946" s="64"/>
      <c r="S1946" s="64"/>
      <c r="T1946" s="65"/>
      <c r="U1946" s="63">
        <f>IF($A1946="-","-",ROUND(VLOOKUP($A1946+ROUND(LEFT(U$1933,1)/24,5),'[1]ОАО "АТС"'!$A$57:$F$800,4,FALSE),2))</f>
        <v>0</v>
      </c>
      <c r="V1946" s="64"/>
      <c r="W1946" s="64"/>
      <c r="X1946" s="64"/>
      <c r="Y1946" s="64"/>
      <c r="Z1946" s="65"/>
      <c r="AA1946" s="63">
        <f>IF($A1946="-","-",ROUND(VLOOKUP($A1946+ROUND(LEFT(AA$1933,1)/24,5),'[1]ОАО "АТС"'!$A$57:$F$800,4,FALSE),2))</f>
        <v>0.04</v>
      </c>
      <c r="AB1946" s="64"/>
      <c r="AC1946" s="64"/>
      <c r="AD1946" s="64"/>
      <c r="AE1946" s="64"/>
      <c r="AF1946" s="65"/>
      <c r="AG1946" s="63">
        <f>IF($A1946="-","-",ROUND(VLOOKUP($A1946+ROUND(LEFT(AG$1933,1)/24,5),'[1]ОАО "АТС"'!$A$57:$F$800,4,FALSE),2))</f>
        <v>31.47</v>
      </c>
      <c r="AH1946" s="64"/>
      <c r="AI1946" s="64"/>
      <c r="AJ1946" s="64"/>
      <c r="AK1946" s="64"/>
      <c r="AL1946" s="65"/>
      <c r="AM1946" s="63">
        <f>IF($A1946="-","-",ROUND(VLOOKUP($A1946+ROUND(LEFT(AM$1933,1)/24,5),'[1]ОАО "АТС"'!$A$57:$F$800,4,FALSE),2))</f>
        <v>190.48</v>
      </c>
      <c r="AN1946" s="64"/>
      <c r="AO1946" s="64"/>
      <c r="AP1946" s="64"/>
      <c r="AQ1946" s="64"/>
      <c r="AR1946" s="65"/>
      <c r="AS1946" s="63">
        <f>IF($A1946="-","-",ROUND(VLOOKUP($A1946+ROUND(LEFT(AS$1933,1)/24,5),'[1]ОАО "АТС"'!$A$57:$F$800,4,FALSE),2))</f>
        <v>121.88</v>
      </c>
      <c r="AT1946" s="64"/>
      <c r="AU1946" s="64"/>
      <c r="AV1946" s="64"/>
      <c r="AW1946" s="64"/>
      <c r="AX1946" s="65"/>
      <c r="AY1946" s="63">
        <f>IF($A1946="-","-",ROUND(VLOOKUP($A1946+ROUND(LEFT(AY$1933,1)/24,5),'[1]ОАО "АТС"'!$A$57:$F$800,4,FALSE),2))</f>
        <v>122.14</v>
      </c>
      <c r="AZ1946" s="64"/>
      <c r="BA1946" s="64"/>
      <c r="BB1946" s="64"/>
      <c r="BC1946" s="64"/>
      <c r="BD1946" s="65"/>
      <c r="BE1946" s="63">
        <f>IF($A1946="-","-",ROUND(VLOOKUP($A1946+ROUND(LEFT(BE$1933,1)/24,5),'[1]ОАО "АТС"'!$A$57:$F$800,4,FALSE),2))</f>
        <v>0</v>
      </c>
      <c r="BF1946" s="64"/>
      <c r="BG1946" s="64"/>
      <c r="BH1946" s="64"/>
      <c r="BI1946" s="64"/>
      <c r="BJ1946" s="65"/>
      <c r="BK1946" s="63">
        <f>IF($A1946="-","-",ROUND(VLOOKUP($A1946+ROUND(LEFT(BK$1933,1)/24,5),'[1]ОАО "АТС"'!$A$57:$F$800,4,FALSE),2))</f>
        <v>19.649999999999999</v>
      </c>
      <c r="BL1946" s="64"/>
      <c r="BM1946" s="64"/>
      <c r="BN1946" s="64"/>
      <c r="BO1946" s="64"/>
      <c r="BP1946" s="65"/>
      <c r="BQ1946" s="63">
        <f>IF($A1946="-","-",ROUND(VLOOKUP($A1946+ROUND(LEFT(BQ$1933,2)/24,5),'[1]ОАО "АТС"'!$A$57:$F$800,4,FALSE),2))</f>
        <v>0</v>
      </c>
      <c r="BR1946" s="64"/>
      <c r="BS1946" s="64"/>
      <c r="BT1946" s="64"/>
      <c r="BU1946" s="64"/>
      <c r="BV1946" s="65"/>
      <c r="BW1946" s="63">
        <f>IF($A1946="-","-",ROUND(VLOOKUP($A1946+ROUND(LEFT(BW$1933,2)/24,5),'[1]ОАО "АТС"'!$A$57:$F$800,4,FALSE),2))</f>
        <v>0</v>
      </c>
      <c r="BX1946" s="64"/>
      <c r="BY1946" s="64"/>
      <c r="BZ1946" s="64"/>
      <c r="CA1946" s="64"/>
      <c r="CB1946" s="65"/>
      <c r="CC1946" s="63">
        <f>IF($A1946="-","-",ROUND(VLOOKUP($A1946+ROUND(LEFT(CC$1933,2)/24,5),'[1]ОАО "АТС"'!$A$57:$F$800,4,FALSE),2))</f>
        <v>0</v>
      </c>
      <c r="CD1946" s="64"/>
      <c r="CE1946" s="64"/>
      <c r="CF1946" s="64"/>
      <c r="CG1946" s="64"/>
      <c r="CH1946" s="65"/>
      <c r="CI1946" s="63">
        <f>IF($A1946="-","-",ROUND(VLOOKUP($A1946+ROUND(LEFT(CI$1933,2)/24,5),'[1]ОАО "АТС"'!$A$57:$F$800,4,FALSE),2))</f>
        <v>0</v>
      </c>
      <c r="CJ1946" s="64"/>
      <c r="CK1946" s="64"/>
      <c r="CL1946" s="64"/>
      <c r="CM1946" s="64"/>
      <c r="CN1946" s="65"/>
      <c r="CO1946" s="63">
        <f>IF($A1946="-","-",ROUND(VLOOKUP($A1946+ROUND(LEFT(CO$1933,2)/24,5),'[1]ОАО "АТС"'!$A$57:$F$800,4,FALSE),2))</f>
        <v>0</v>
      </c>
      <c r="CP1946" s="64"/>
      <c r="CQ1946" s="64"/>
      <c r="CR1946" s="64"/>
      <c r="CS1946" s="64"/>
      <c r="CT1946" s="65"/>
      <c r="CU1946" s="63">
        <f>IF($A1946="-","-",ROUND(VLOOKUP($A1946+ROUND(LEFT(CU$1933,2)/24,5),'[1]ОАО "АТС"'!$A$57:$F$800,4,FALSE),2))</f>
        <v>0</v>
      </c>
      <c r="CV1946" s="64"/>
      <c r="CW1946" s="64"/>
      <c r="CX1946" s="64"/>
      <c r="CY1946" s="64"/>
      <c r="CZ1946" s="65"/>
      <c r="DA1946" s="63">
        <f>IF($A1946="-","-",ROUND(VLOOKUP($A1946+ROUND(LEFT(DA$1933,2)/24,5),'[1]ОАО "АТС"'!$A$57:$F$800,4,FALSE),2))</f>
        <v>0</v>
      </c>
      <c r="DB1946" s="64"/>
      <c r="DC1946" s="64"/>
      <c r="DD1946" s="64"/>
      <c r="DE1946" s="64"/>
      <c r="DF1946" s="65"/>
      <c r="DG1946" s="63">
        <f>IF($A1946="-","-",ROUND(VLOOKUP($A1946+ROUND(LEFT(DG$1933,2)/24,5),'[1]ОАО "АТС"'!$A$57:$F$800,4,FALSE),2))</f>
        <v>0</v>
      </c>
      <c r="DH1946" s="64"/>
      <c r="DI1946" s="64"/>
      <c r="DJ1946" s="64"/>
      <c r="DK1946" s="64"/>
      <c r="DL1946" s="65"/>
      <c r="DM1946" s="63">
        <f>IF($A1946="-","-",ROUND(VLOOKUP($A1946+ROUND(LEFT(DM$1933,2)/24,5),'[1]ОАО "АТС"'!$A$57:$F$800,4,FALSE),2))</f>
        <v>0</v>
      </c>
      <c r="DN1946" s="64"/>
      <c r="DO1946" s="64"/>
      <c r="DP1946" s="64"/>
      <c r="DQ1946" s="64"/>
      <c r="DR1946" s="65"/>
      <c r="DS1946" s="63">
        <f>IF($A1946="-","-",ROUND(VLOOKUP($A1946+ROUND(LEFT(DS$1933,2)/24,5),'[1]ОАО "АТС"'!$A$57:$F$800,4,FALSE),2))</f>
        <v>0</v>
      </c>
      <c r="DT1946" s="64"/>
      <c r="DU1946" s="64"/>
      <c r="DV1946" s="64"/>
      <c r="DW1946" s="64"/>
      <c r="DX1946" s="65"/>
      <c r="DY1946" s="63">
        <f>IF($A1946="-","-",ROUND(VLOOKUP($A1946+ROUND(LEFT(DY$1933,2)/24,5),'[1]ОАО "АТС"'!$A$57:$F$800,4,FALSE),2))</f>
        <v>0</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0</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45730</v>
      </c>
      <c r="B1947" s="61"/>
      <c r="C1947" s="61"/>
      <c r="D1947" s="61"/>
      <c r="E1947" s="61"/>
      <c r="F1947" s="61"/>
      <c r="G1947" s="61"/>
      <c r="H1947" s="62"/>
      <c r="I1947" s="63">
        <f>IF($A1947="-","-",ROUND(VLOOKUP($A1947+ROUND(LEFT(I$1933,1)/24,5),'[1]ОАО "АТС"'!$A$57:$F$800,4,FALSE),2))</f>
        <v>0</v>
      </c>
      <c r="J1947" s="64"/>
      <c r="K1947" s="64"/>
      <c r="L1947" s="64"/>
      <c r="M1947" s="64"/>
      <c r="N1947" s="65"/>
      <c r="O1947" s="63">
        <f>IF($A1947="-","-",ROUND(VLOOKUP($A1947+ROUND(LEFT(O$1933,1)/24,5),'[1]ОАО "АТС"'!$A$57:$F$800,4,FALSE),2))</f>
        <v>0</v>
      </c>
      <c r="P1947" s="64"/>
      <c r="Q1947" s="64"/>
      <c r="R1947" s="64"/>
      <c r="S1947" s="64"/>
      <c r="T1947" s="65"/>
      <c r="U1947" s="63">
        <f>IF($A1947="-","-",ROUND(VLOOKUP($A1947+ROUND(LEFT(U$1933,1)/24,5),'[1]ОАО "АТС"'!$A$57:$F$800,4,FALSE),2))</f>
        <v>0</v>
      </c>
      <c r="V1947" s="64"/>
      <c r="W1947" s="64"/>
      <c r="X1947" s="64"/>
      <c r="Y1947" s="64"/>
      <c r="Z1947" s="65"/>
      <c r="AA1947" s="63">
        <f>IF($A1947="-","-",ROUND(VLOOKUP($A1947+ROUND(LEFT(AA$1933,1)/24,5),'[1]ОАО "АТС"'!$A$57:$F$800,4,FALSE),2))</f>
        <v>4.34</v>
      </c>
      <c r="AB1947" s="64"/>
      <c r="AC1947" s="64"/>
      <c r="AD1947" s="64"/>
      <c r="AE1947" s="64"/>
      <c r="AF1947" s="65"/>
      <c r="AG1947" s="63">
        <f>IF($A1947="-","-",ROUND(VLOOKUP($A1947+ROUND(LEFT(AG$1933,1)/24,5),'[1]ОАО "АТС"'!$A$57:$F$800,4,FALSE),2))</f>
        <v>19.32</v>
      </c>
      <c r="AH1947" s="64"/>
      <c r="AI1947" s="64"/>
      <c r="AJ1947" s="64"/>
      <c r="AK1947" s="64"/>
      <c r="AL1947" s="65"/>
      <c r="AM1947" s="63">
        <f>IF($A1947="-","-",ROUND(VLOOKUP($A1947+ROUND(LEFT(AM$1933,1)/24,5),'[1]ОАО "АТС"'!$A$57:$F$800,4,FALSE),2))</f>
        <v>253.97</v>
      </c>
      <c r="AN1947" s="64"/>
      <c r="AO1947" s="64"/>
      <c r="AP1947" s="64"/>
      <c r="AQ1947" s="64"/>
      <c r="AR1947" s="65"/>
      <c r="AS1947" s="63">
        <f>IF($A1947="-","-",ROUND(VLOOKUP($A1947+ROUND(LEFT(AS$1933,1)/24,5),'[1]ОАО "АТС"'!$A$57:$F$800,4,FALSE),2))</f>
        <v>106.01</v>
      </c>
      <c r="AT1947" s="64"/>
      <c r="AU1947" s="64"/>
      <c r="AV1947" s="64"/>
      <c r="AW1947" s="64"/>
      <c r="AX1947" s="65"/>
      <c r="AY1947" s="63">
        <f>IF($A1947="-","-",ROUND(VLOOKUP($A1947+ROUND(LEFT(AY$1933,1)/24,5),'[1]ОАО "АТС"'!$A$57:$F$800,4,FALSE),2))</f>
        <v>0.72</v>
      </c>
      <c r="AZ1947" s="64"/>
      <c r="BA1947" s="64"/>
      <c r="BB1947" s="64"/>
      <c r="BC1947" s="64"/>
      <c r="BD1947" s="65"/>
      <c r="BE1947" s="63">
        <f>IF($A1947="-","-",ROUND(VLOOKUP($A1947+ROUND(LEFT(BE$1933,1)/24,5),'[1]ОАО "АТС"'!$A$57:$F$800,4,FALSE),2))</f>
        <v>0</v>
      </c>
      <c r="BF1947" s="64"/>
      <c r="BG1947" s="64"/>
      <c r="BH1947" s="64"/>
      <c r="BI1947" s="64"/>
      <c r="BJ1947" s="65"/>
      <c r="BK1947" s="63">
        <f>IF($A1947="-","-",ROUND(VLOOKUP($A1947+ROUND(LEFT(BK$1933,1)/24,5),'[1]ОАО "АТС"'!$A$57:$F$800,4,FALSE),2))</f>
        <v>0</v>
      </c>
      <c r="BL1947" s="64"/>
      <c r="BM1947" s="64"/>
      <c r="BN1947" s="64"/>
      <c r="BO1947" s="64"/>
      <c r="BP1947" s="65"/>
      <c r="BQ1947" s="63">
        <f>IF($A1947="-","-",ROUND(VLOOKUP($A1947+ROUND(LEFT(BQ$1933,2)/24,5),'[1]ОАО "АТС"'!$A$57:$F$800,4,FALSE),2))</f>
        <v>0</v>
      </c>
      <c r="BR1947" s="64"/>
      <c r="BS1947" s="64"/>
      <c r="BT1947" s="64"/>
      <c r="BU1947" s="64"/>
      <c r="BV1947" s="65"/>
      <c r="BW1947" s="63">
        <f>IF($A1947="-","-",ROUND(VLOOKUP($A1947+ROUND(LEFT(BW$1933,2)/24,5),'[1]ОАО "АТС"'!$A$57:$F$800,4,FALSE),2))</f>
        <v>0</v>
      </c>
      <c r="BX1947" s="64"/>
      <c r="BY1947" s="64"/>
      <c r="BZ1947" s="64"/>
      <c r="CA1947" s="64"/>
      <c r="CB1947" s="65"/>
      <c r="CC1947" s="63">
        <f>IF($A1947="-","-",ROUND(VLOOKUP($A1947+ROUND(LEFT(CC$1933,2)/24,5),'[1]ОАО "АТС"'!$A$57:$F$800,4,FALSE),2))</f>
        <v>0</v>
      </c>
      <c r="CD1947" s="64"/>
      <c r="CE1947" s="64"/>
      <c r="CF1947" s="64"/>
      <c r="CG1947" s="64"/>
      <c r="CH1947" s="65"/>
      <c r="CI1947" s="63">
        <f>IF($A1947="-","-",ROUND(VLOOKUP($A1947+ROUND(LEFT(CI$1933,2)/24,5),'[1]ОАО "АТС"'!$A$57:$F$800,4,FALSE),2))</f>
        <v>0</v>
      </c>
      <c r="CJ1947" s="64"/>
      <c r="CK1947" s="64"/>
      <c r="CL1947" s="64"/>
      <c r="CM1947" s="64"/>
      <c r="CN1947" s="65"/>
      <c r="CO1947" s="63">
        <f>IF($A1947="-","-",ROUND(VLOOKUP($A1947+ROUND(LEFT(CO$1933,2)/24,5),'[1]ОАО "АТС"'!$A$57:$F$800,4,FALSE),2))</f>
        <v>0</v>
      </c>
      <c r="CP1947" s="64"/>
      <c r="CQ1947" s="64"/>
      <c r="CR1947" s="64"/>
      <c r="CS1947" s="64"/>
      <c r="CT1947" s="65"/>
      <c r="CU1947" s="63">
        <f>IF($A1947="-","-",ROUND(VLOOKUP($A1947+ROUND(LEFT(CU$1933,2)/24,5),'[1]ОАО "АТС"'!$A$57:$F$800,4,FALSE),2))</f>
        <v>0</v>
      </c>
      <c r="CV1947" s="64"/>
      <c r="CW1947" s="64"/>
      <c r="CX1947" s="64"/>
      <c r="CY1947" s="64"/>
      <c r="CZ1947" s="65"/>
      <c r="DA1947" s="63">
        <f>IF($A1947="-","-",ROUND(VLOOKUP($A1947+ROUND(LEFT(DA$1933,2)/24,5),'[1]ОАО "АТС"'!$A$57:$F$800,4,FALSE),2))</f>
        <v>0</v>
      </c>
      <c r="DB1947" s="64"/>
      <c r="DC1947" s="64"/>
      <c r="DD1947" s="64"/>
      <c r="DE1947" s="64"/>
      <c r="DF1947" s="65"/>
      <c r="DG1947" s="63">
        <f>IF($A1947="-","-",ROUND(VLOOKUP($A1947+ROUND(LEFT(DG$1933,2)/24,5),'[1]ОАО "АТС"'!$A$57:$F$800,4,FALSE),2))</f>
        <v>0</v>
      </c>
      <c r="DH1947" s="64"/>
      <c r="DI1947" s="64"/>
      <c r="DJ1947" s="64"/>
      <c r="DK1947" s="64"/>
      <c r="DL1947" s="65"/>
      <c r="DM1947" s="63">
        <f>IF($A1947="-","-",ROUND(VLOOKUP($A1947+ROUND(LEFT(DM$1933,2)/24,5),'[1]ОАО "АТС"'!$A$57:$F$800,4,FALSE),2))</f>
        <v>0</v>
      </c>
      <c r="DN1947" s="64"/>
      <c r="DO1947" s="64"/>
      <c r="DP1947" s="64"/>
      <c r="DQ1947" s="64"/>
      <c r="DR1947" s="65"/>
      <c r="DS1947" s="63">
        <f>IF($A1947="-","-",ROUND(VLOOKUP($A1947+ROUND(LEFT(DS$1933,2)/24,5),'[1]ОАО "АТС"'!$A$57:$F$800,4,FALSE),2))</f>
        <v>0</v>
      </c>
      <c r="DT1947" s="64"/>
      <c r="DU1947" s="64"/>
      <c r="DV1947" s="64"/>
      <c r="DW1947" s="64"/>
      <c r="DX1947" s="65"/>
      <c r="DY1947" s="63">
        <f>IF($A1947="-","-",ROUND(VLOOKUP($A1947+ROUND(LEFT(DY$1933,2)/24,5),'[1]ОАО "АТС"'!$A$57:$F$800,4,FALSE),2))</f>
        <v>0</v>
      </c>
      <c r="DZ1947" s="64"/>
      <c r="EA1947" s="64"/>
      <c r="EB1947" s="64"/>
      <c r="EC1947" s="64"/>
      <c r="ED1947" s="65"/>
      <c r="EE1947" s="63">
        <f>IF($A1947="-","-",ROUND(VLOOKUP($A1947+ROUND(LEFT(EE$1933,2)/24,5),'[1]ОАО "АТС"'!$A$57:$F$800,4,FALSE),2))</f>
        <v>0</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45731</v>
      </c>
      <c r="B1948" s="61"/>
      <c r="C1948" s="61"/>
      <c r="D1948" s="61"/>
      <c r="E1948" s="61"/>
      <c r="F1948" s="61"/>
      <c r="G1948" s="61"/>
      <c r="H1948" s="62"/>
      <c r="I1948" s="63">
        <f>IF($A1948="-","-",ROUND(VLOOKUP($A1948+ROUND(LEFT(I$1933,1)/24,5),'[1]ОАО "АТС"'!$A$57:$F$800,4,FALSE),2))</f>
        <v>0</v>
      </c>
      <c r="J1948" s="64"/>
      <c r="K1948" s="64"/>
      <c r="L1948" s="64"/>
      <c r="M1948" s="64"/>
      <c r="N1948" s="65"/>
      <c r="O1948" s="63">
        <f>IF($A1948="-","-",ROUND(VLOOKUP($A1948+ROUND(LEFT(O$1933,1)/24,5),'[1]ОАО "АТС"'!$A$57:$F$800,4,FALSE),2))</f>
        <v>0</v>
      </c>
      <c r="P1948" s="64"/>
      <c r="Q1948" s="64"/>
      <c r="R1948" s="64"/>
      <c r="S1948" s="64"/>
      <c r="T1948" s="65"/>
      <c r="U1948" s="63">
        <f>IF($A1948="-","-",ROUND(VLOOKUP($A1948+ROUND(LEFT(U$1933,1)/24,5),'[1]ОАО "АТС"'!$A$57:$F$800,4,FALSE),2))</f>
        <v>0</v>
      </c>
      <c r="V1948" s="64"/>
      <c r="W1948" s="64"/>
      <c r="X1948" s="64"/>
      <c r="Y1948" s="64"/>
      <c r="Z1948" s="65"/>
      <c r="AA1948" s="63">
        <f>IF($A1948="-","-",ROUND(VLOOKUP($A1948+ROUND(LEFT(AA$1933,1)/24,5),'[1]ОАО "АТС"'!$A$57:$F$800,4,FALSE),2))</f>
        <v>0</v>
      </c>
      <c r="AB1948" s="64"/>
      <c r="AC1948" s="64"/>
      <c r="AD1948" s="64"/>
      <c r="AE1948" s="64"/>
      <c r="AF1948" s="65"/>
      <c r="AG1948" s="63">
        <f>IF($A1948="-","-",ROUND(VLOOKUP($A1948+ROUND(LEFT(AG$1933,1)/24,5),'[1]ОАО "АТС"'!$A$57:$F$800,4,FALSE),2))</f>
        <v>0</v>
      </c>
      <c r="AH1948" s="64"/>
      <c r="AI1948" s="64"/>
      <c r="AJ1948" s="64"/>
      <c r="AK1948" s="64"/>
      <c r="AL1948" s="65"/>
      <c r="AM1948" s="63">
        <f>IF($A1948="-","-",ROUND(VLOOKUP($A1948+ROUND(LEFT(AM$1933,1)/24,5),'[1]ОАО "АТС"'!$A$57:$F$800,4,FALSE),2))</f>
        <v>0</v>
      </c>
      <c r="AN1948" s="64"/>
      <c r="AO1948" s="64"/>
      <c r="AP1948" s="64"/>
      <c r="AQ1948" s="64"/>
      <c r="AR1948" s="65"/>
      <c r="AS1948" s="63">
        <f>IF($A1948="-","-",ROUND(VLOOKUP($A1948+ROUND(LEFT(AS$1933,1)/24,5),'[1]ОАО "АТС"'!$A$57:$F$800,4,FALSE),2))</f>
        <v>0</v>
      </c>
      <c r="AT1948" s="64"/>
      <c r="AU1948" s="64"/>
      <c r="AV1948" s="64"/>
      <c r="AW1948" s="64"/>
      <c r="AX1948" s="65"/>
      <c r="AY1948" s="63">
        <f>IF($A1948="-","-",ROUND(VLOOKUP($A1948+ROUND(LEFT(AY$1933,1)/24,5),'[1]ОАО "АТС"'!$A$57:$F$800,4,FALSE),2))</f>
        <v>0</v>
      </c>
      <c r="AZ1948" s="64"/>
      <c r="BA1948" s="64"/>
      <c r="BB1948" s="64"/>
      <c r="BC1948" s="64"/>
      <c r="BD1948" s="65"/>
      <c r="BE1948" s="63">
        <f>IF($A1948="-","-",ROUND(VLOOKUP($A1948+ROUND(LEFT(BE$1933,1)/24,5),'[1]ОАО "АТС"'!$A$57:$F$800,4,FALSE),2))</f>
        <v>0</v>
      </c>
      <c r="BF1948" s="64"/>
      <c r="BG1948" s="64"/>
      <c r="BH1948" s="64"/>
      <c r="BI1948" s="64"/>
      <c r="BJ1948" s="65"/>
      <c r="BK1948" s="63">
        <f>IF($A1948="-","-",ROUND(VLOOKUP($A1948+ROUND(LEFT(BK$1933,1)/24,5),'[1]ОАО "АТС"'!$A$57:$F$800,4,FALSE),2))</f>
        <v>0</v>
      </c>
      <c r="BL1948" s="64"/>
      <c r="BM1948" s="64"/>
      <c r="BN1948" s="64"/>
      <c r="BO1948" s="64"/>
      <c r="BP1948" s="65"/>
      <c r="BQ1948" s="63">
        <f>IF($A1948="-","-",ROUND(VLOOKUP($A1948+ROUND(LEFT(BQ$1933,2)/24,5),'[1]ОАО "АТС"'!$A$57:$F$800,4,FALSE),2))</f>
        <v>0</v>
      </c>
      <c r="BR1948" s="64"/>
      <c r="BS1948" s="64"/>
      <c r="BT1948" s="64"/>
      <c r="BU1948" s="64"/>
      <c r="BV1948" s="65"/>
      <c r="BW1948" s="63">
        <f>IF($A1948="-","-",ROUND(VLOOKUP($A1948+ROUND(LEFT(BW$1933,2)/24,5),'[1]ОАО "АТС"'!$A$57:$F$800,4,FALSE),2))</f>
        <v>110.13</v>
      </c>
      <c r="BX1948" s="64"/>
      <c r="BY1948" s="64"/>
      <c r="BZ1948" s="64"/>
      <c r="CA1948" s="64"/>
      <c r="CB1948" s="65"/>
      <c r="CC1948" s="63">
        <f>IF($A1948="-","-",ROUND(VLOOKUP($A1948+ROUND(LEFT(CC$1933,2)/24,5),'[1]ОАО "АТС"'!$A$57:$F$800,4,FALSE),2))</f>
        <v>109.64</v>
      </c>
      <c r="CD1948" s="64"/>
      <c r="CE1948" s="64"/>
      <c r="CF1948" s="64"/>
      <c r="CG1948" s="64"/>
      <c r="CH1948" s="65"/>
      <c r="CI1948" s="63">
        <f>IF($A1948="-","-",ROUND(VLOOKUP($A1948+ROUND(LEFT(CI$1933,2)/24,5),'[1]ОАО "АТС"'!$A$57:$F$800,4,FALSE),2))</f>
        <v>0</v>
      </c>
      <c r="CJ1948" s="64"/>
      <c r="CK1948" s="64"/>
      <c r="CL1948" s="64"/>
      <c r="CM1948" s="64"/>
      <c r="CN1948" s="65"/>
      <c r="CO1948" s="63">
        <f>IF($A1948="-","-",ROUND(VLOOKUP($A1948+ROUND(LEFT(CO$1933,2)/24,5),'[1]ОАО "АТС"'!$A$57:$F$800,4,FALSE),2))</f>
        <v>0</v>
      </c>
      <c r="CP1948" s="64"/>
      <c r="CQ1948" s="64"/>
      <c r="CR1948" s="64"/>
      <c r="CS1948" s="64"/>
      <c r="CT1948" s="65"/>
      <c r="CU1948" s="63">
        <f>IF($A1948="-","-",ROUND(VLOOKUP($A1948+ROUND(LEFT(CU$1933,2)/24,5),'[1]ОАО "АТС"'!$A$57:$F$800,4,FALSE),2))</f>
        <v>196.79</v>
      </c>
      <c r="CV1948" s="64"/>
      <c r="CW1948" s="64"/>
      <c r="CX1948" s="64"/>
      <c r="CY1948" s="64"/>
      <c r="CZ1948" s="65"/>
      <c r="DA1948" s="63">
        <f>IF($A1948="-","-",ROUND(VLOOKUP($A1948+ROUND(LEFT(DA$1933,2)/24,5),'[1]ОАО "АТС"'!$A$57:$F$800,4,FALSE),2))</f>
        <v>0</v>
      </c>
      <c r="DB1948" s="64"/>
      <c r="DC1948" s="64"/>
      <c r="DD1948" s="64"/>
      <c r="DE1948" s="64"/>
      <c r="DF1948" s="65"/>
      <c r="DG1948" s="63">
        <f>IF($A1948="-","-",ROUND(VLOOKUP($A1948+ROUND(LEFT(DG$1933,2)/24,5),'[1]ОАО "АТС"'!$A$57:$F$800,4,FALSE),2))</f>
        <v>0</v>
      </c>
      <c r="DH1948" s="64"/>
      <c r="DI1948" s="64"/>
      <c r="DJ1948" s="64"/>
      <c r="DK1948" s="64"/>
      <c r="DL1948" s="65"/>
      <c r="DM1948" s="63">
        <f>IF($A1948="-","-",ROUND(VLOOKUP($A1948+ROUND(LEFT(DM$1933,2)/24,5),'[1]ОАО "АТС"'!$A$57:$F$800,4,FALSE),2))</f>
        <v>110.25</v>
      </c>
      <c r="DN1948" s="64"/>
      <c r="DO1948" s="64"/>
      <c r="DP1948" s="64"/>
      <c r="DQ1948" s="64"/>
      <c r="DR1948" s="65"/>
      <c r="DS1948" s="63">
        <f>IF($A1948="-","-",ROUND(VLOOKUP($A1948+ROUND(LEFT(DS$1933,2)/24,5),'[1]ОАО "АТС"'!$A$57:$F$800,4,FALSE),2))</f>
        <v>0</v>
      </c>
      <c r="DT1948" s="64"/>
      <c r="DU1948" s="64"/>
      <c r="DV1948" s="64"/>
      <c r="DW1948" s="64"/>
      <c r="DX1948" s="65"/>
      <c r="DY1948" s="63">
        <f>IF($A1948="-","-",ROUND(VLOOKUP($A1948+ROUND(LEFT(DY$1933,2)/24,5),'[1]ОАО "АТС"'!$A$57:$F$800,4,FALSE),2))</f>
        <v>0</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45732</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0</v>
      </c>
      <c r="AH1949" s="64"/>
      <c r="AI1949" s="64"/>
      <c r="AJ1949" s="64"/>
      <c r="AK1949" s="64"/>
      <c r="AL1949" s="65"/>
      <c r="AM1949" s="63">
        <f>IF($A1949="-","-",ROUND(VLOOKUP($A1949+ROUND(LEFT(AM$1933,1)/24,5),'[1]ОАО "АТС"'!$A$57:$F$800,4,FALSE),2))</f>
        <v>0</v>
      </c>
      <c r="AN1949" s="64"/>
      <c r="AO1949" s="64"/>
      <c r="AP1949" s="64"/>
      <c r="AQ1949" s="64"/>
      <c r="AR1949" s="65"/>
      <c r="AS1949" s="63">
        <f>IF($A1949="-","-",ROUND(VLOOKUP($A1949+ROUND(LEFT(AS$1933,1)/24,5),'[1]ОАО "АТС"'!$A$57:$F$800,4,FALSE),2))</f>
        <v>0</v>
      </c>
      <c r="AT1949" s="64"/>
      <c r="AU1949" s="64"/>
      <c r="AV1949" s="64"/>
      <c r="AW1949" s="64"/>
      <c r="AX1949" s="65"/>
      <c r="AY1949" s="63">
        <f>IF($A1949="-","-",ROUND(VLOOKUP($A1949+ROUND(LEFT(AY$1933,1)/24,5),'[1]ОАО "АТС"'!$A$57:$F$800,4,FALSE),2))</f>
        <v>0</v>
      </c>
      <c r="AZ1949" s="64"/>
      <c r="BA1949" s="64"/>
      <c r="BB1949" s="64"/>
      <c r="BC1949" s="64"/>
      <c r="BD1949" s="65"/>
      <c r="BE1949" s="63">
        <f>IF($A1949="-","-",ROUND(VLOOKUP($A1949+ROUND(LEFT(BE$1933,1)/24,5),'[1]ОАО "АТС"'!$A$57:$F$800,4,FALSE),2))</f>
        <v>0</v>
      </c>
      <c r="BF1949" s="64"/>
      <c r="BG1949" s="64"/>
      <c r="BH1949" s="64"/>
      <c r="BI1949" s="64"/>
      <c r="BJ1949" s="65"/>
      <c r="BK1949" s="63">
        <f>IF($A1949="-","-",ROUND(VLOOKUP($A1949+ROUND(LEFT(BK$1933,1)/24,5),'[1]ОАО "АТС"'!$A$57:$F$800,4,FALSE),2))</f>
        <v>0</v>
      </c>
      <c r="BL1949" s="64"/>
      <c r="BM1949" s="64"/>
      <c r="BN1949" s="64"/>
      <c r="BO1949" s="64"/>
      <c r="BP1949" s="65"/>
      <c r="BQ1949" s="63">
        <f>IF($A1949="-","-",ROUND(VLOOKUP($A1949+ROUND(LEFT(BQ$1933,2)/24,5),'[1]ОАО "АТС"'!$A$57:$F$800,4,FALSE),2))</f>
        <v>0</v>
      </c>
      <c r="BR1949" s="64"/>
      <c r="BS1949" s="64"/>
      <c r="BT1949" s="64"/>
      <c r="BU1949" s="64"/>
      <c r="BV1949" s="65"/>
      <c r="BW1949" s="63">
        <f>IF($A1949="-","-",ROUND(VLOOKUP($A1949+ROUND(LEFT(BW$1933,2)/24,5),'[1]ОАО "АТС"'!$A$57:$F$800,4,FALSE),2))</f>
        <v>0</v>
      </c>
      <c r="BX1949" s="64"/>
      <c r="BY1949" s="64"/>
      <c r="BZ1949" s="64"/>
      <c r="CA1949" s="64"/>
      <c r="CB1949" s="65"/>
      <c r="CC1949" s="63">
        <f>IF($A1949="-","-",ROUND(VLOOKUP($A1949+ROUND(LEFT(CC$1933,2)/24,5),'[1]ОАО "АТС"'!$A$57:$F$800,4,FALSE),2))</f>
        <v>0</v>
      </c>
      <c r="CD1949" s="64"/>
      <c r="CE1949" s="64"/>
      <c r="CF1949" s="64"/>
      <c r="CG1949" s="64"/>
      <c r="CH1949" s="65"/>
      <c r="CI1949" s="63">
        <f>IF($A1949="-","-",ROUND(VLOOKUP($A1949+ROUND(LEFT(CI$1933,2)/24,5),'[1]ОАО "АТС"'!$A$57:$F$800,4,FALSE),2))</f>
        <v>0</v>
      </c>
      <c r="CJ1949" s="64"/>
      <c r="CK1949" s="64"/>
      <c r="CL1949" s="64"/>
      <c r="CM1949" s="64"/>
      <c r="CN1949" s="65"/>
      <c r="CO1949" s="63">
        <f>IF($A1949="-","-",ROUND(VLOOKUP($A1949+ROUND(LEFT(CO$1933,2)/24,5),'[1]ОАО "АТС"'!$A$57:$F$800,4,FALSE),2))</f>
        <v>0</v>
      </c>
      <c r="CP1949" s="64"/>
      <c r="CQ1949" s="64"/>
      <c r="CR1949" s="64"/>
      <c r="CS1949" s="64"/>
      <c r="CT1949" s="65"/>
      <c r="CU1949" s="63">
        <f>IF($A1949="-","-",ROUND(VLOOKUP($A1949+ROUND(LEFT(CU$1933,2)/24,5),'[1]ОАО "АТС"'!$A$57:$F$800,4,FALSE),2))</f>
        <v>0</v>
      </c>
      <c r="CV1949" s="64"/>
      <c r="CW1949" s="64"/>
      <c r="CX1949" s="64"/>
      <c r="CY1949" s="64"/>
      <c r="CZ1949" s="65"/>
      <c r="DA1949" s="63">
        <f>IF($A1949="-","-",ROUND(VLOOKUP($A1949+ROUND(LEFT(DA$1933,2)/24,5),'[1]ОАО "АТС"'!$A$57:$F$800,4,FALSE),2))</f>
        <v>0</v>
      </c>
      <c r="DB1949" s="64"/>
      <c r="DC1949" s="64"/>
      <c r="DD1949" s="64"/>
      <c r="DE1949" s="64"/>
      <c r="DF1949" s="65"/>
      <c r="DG1949" s="63">
        <f>IF($A1949="-","-",ROUND(VLOOKUP($A1949+ROUND(LEFT(DG$1933,2)/24,5),'[1]ОАО "АТС"'!$A$57:$F$800,4,FALSE),2))</f>
        <v>0</v>
      </c>
      <c r="DH1949" s="64"/>
      <c r="DI1949" s="64"/>
      <c r="DJ1949" s="64"/>
      <c r="DK1949" s="64"/>
      <c r="DL1949" s="65"/>
      <c r="DM1949" s="63">
        <f>IF($A1949="-","-",ROUND(VLOOKUP($A1949+ROUND(LEFT(DM$1933,2)/24,5),'[1]ОАО "АТС"'!$A$57:$F$800,4,FALSE),2))</f>
        <v>0</v>
      </c>
      <c r="DN1949" s="64"/>
      <c r="DO1949" s="64"/>
      <c r="DP1949" s="64"/>
      <c r="DQ1949" s="64"/>
      <c r="DR1949" s="65"/>
      <c r="DS1949" s="63">
        <f>IF($A1949="-","-",ROUND(VLOOKUP($A1949+ROUND(LEFT(DS$1933,2)/24,5),'[1]ОАО "АТС"'!$A$57:$F$800,4,FALSE),2))</f>
        <v>0</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45733</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0</v>
      </c>
      <c r="P1950" s="64"/>
      <c r="Q1950" s="64"/>
      <c r="R1950" s="64"/>
      <c r="S1950" s="64"/>
      <c r="T1950" s="65"/>
      <c r="U1950" s="63">
        <f>IF($A1950="-","-",ROUND(VLOOKUP($A1950+ROUND(LEFT(U$1933,1)/24,5),'[1]ОАО "АТС"'!$A$57:$F$800,4,FALSE),2))</f>
        <v>0</v>
      </c>
      <c r="V1950" s="64"/>
      <c r="W1950" s="64"/>
      <c r="X1950" s="64"/>
      <c r="Y1950" s="64"/>
      <c r="Z1950" s="65"/>
      <c r="AA1950" s="63">
        <f>IF($A1950="-","-",ROUND(VLOOKUP($A1950+ROUND(LEFT(AA$1933,1)/24,5),'[1]ОАО "АТС"'!$A$57:$F$800,4,FALSE),2))</f>
        <v>0</v>
      </c>
      <c r="AB1950" s="64"/>
      <c r="AC1950" s="64"/>
      <c r="AD1950" s="64"/>
      <c r="AE1950" s="64"/>
      <c r="AF1950" s="65"/>
      <c r="AG1950" s="63">
        <f>IF($A1950="-","-",ROUND(VLOOKUP($A1950+ROUND(LEFT(AG$1933,1)/24,5),'[1]ОАО "АТС"'!$A$57:$F$800,4,FALSE),2))</f>
        <v>125.39</v>
      </c>
      <c r="AH1950" s="64"/>
      <c r="AI1950" s="64"/>
      <c r="AJ1950" s="64"/>
      <c r="AK1950" s="64"/>
      <c r="AL1950" s="65"/>
      <c r="AM1950" s="63">
        <f>IF($A1950="-","-",ROUND(VLOOKUP($A1950+ROUND(LEFT(AM$1933,1)/24,5),'[1]ОАО "АТС"'!$A$57:$F$800,4,FALSE),2))</f>
        <v>0</v>
      </c>
      <c r="AN1950" s="64"/>
      <c r="AO1950" s="64"/>
      <c r="AP1950" s="64"/>
      <c r="AQ1950" s="64"/>
      <c r="AR1950" s="65"/>
      <c r="AS1950" s="63">
        <f>IF($A1950="-","-",ROUND(VLOOKUP($A1950+ROUND(LEFT(AS$1933,1)/24,5),'[1]ОАО "АТС"'!$A$57:$F$800,4,FALSE),2))</f>
        <v>194.63</v>
      </c>
      <c r="AT1950" s="64"/>
      <c r="AU1950" s="64"/>
      <c r="AV1950" s="64"/>
      <c r="AW1950" s="64"/>
      <c r="AX1950" s="65"/>
      <c r="AY1950" s="63">
        <f>IF($A1950="-","-",ROUND(VLOOKUP($A1950+ROUND(LEFT(AY$1933,1)/24,5),'[1]ОАО "АТС"'!$A$57:$F$800,4,FALSE),2))</f>
        <v>0</v>
      </c>
      <c r="AZ1950" s="64"/>
      <c r="BA1950" s="64"/>
      <c r="BB1950" s="64"/>
      <c r="BC1950" s="64"/>
      <c r="BD1950" s="65"/>
      <c r="BE1950" s="63">
        <f>IF($A1950="-","-",ROUND(VLOOKUP($A1950+ROUND(LEFT(BE$1933,1)/24,5),'[1]ОАО "АТС"'!$A$57:$F$800,4,FALSE),2))</f>
        <v>0</v>
      </c>
      <c r="BF1950" s="64"/>
      <c r="BG1950" s="64"/>
      <c r="BH1950" s="64"/>
      <c r="BI1950" s="64"/>
      <c r="BJ1950" s="65"/>
      <c r="BK1950" s="63">
        <f>IF($A1950="-","-",ROUND(VLOOKUP($A1950+ROUND(LEFT(BK$1933,1)/24,5),'[1]ОАО "АТС"'!$A$57:$F$800,4,FALSE),2))</f>
        <v>0</v>
      </c>
      <c r="BL1950" s="64"/>
      <c r="BM1950" s="64"/>
      <c r="BN1950" s="64"/>
      <c r="BO1950" s="64"/>
      <c r="BP1950" s="65"/>
      <c r="BQ1950" s="63">
        <f>IF($A1950="-","-",ROUND(VLOOKUP($A1950+ROUND(LEFT(BQ$1933,2)/24,5),'[1]ОАО "АТС"'!$A$57:$F$800,4,FALSE),2))</f>
        <v>0</v>
      </c>
      <c r="BR1950" s="64"/>
      <c r="BS1950" s="64"/>
      <c r="BT1950" s="64"/>
      <c r="BU1950" s="64"/>
      <c r="BV1950" s="65"/>
      <c r="BW1950" s="63">
        <f>IF($A1950="-","-",ROUND(VLOOKUP($A1950+ROUND(LEFT(BW$1933,2)/24,5),'[1]ОАО "АТС"'!$A$57:$F$800,4,FALSE),2))</f>
        <v>0</v>
      </c>
      <c r="BX1950" s="64"/>
      <c r="BY1950" s="64"/>
      <c r="BZ1950" s="64"/>
      <c r="CA1950" s="64"/>
      <c r="CB1950" s="65"/>
      <c r="CC1950" s="63">
        <f>IF($A1950="-","-",ROUND(VLOOKUP($A1950+ROUND(LEFT(CC$1933,2)/24,5),'[1]ОАО "АТС"'!$A$57:$F$800,4,FALSE),2))</f>
        <v>0</v>
      </c>
      <c r="CD1950" s="64"/>
      <c r="CE1950" s="64"/>
      <c r="CF1950" s="64"/>
      <c r="CG1950" s="64"/>
      <c r="CH1950" s="65"/>
      <c r="CI1950" s="63">
        <f>IF($A1950="-","-",ROUND(VLOOKUP($A1950+ROUND(LEFT(CI$1933,2)/24,5),'[1]ОАО "АТС"'!$A$57:$F$800,4,FALSE),2))</f>
        <v>0</v>
      </c>
      <c r="CJ1950" s="64"/>
      <c r="CK1950" s="64"/>
      <c r="CL1950" s="64"/>
      <c r="CM1950" s="64"/>
      <c r="CN1950" s="65"/>
      <c r="CO1950" s="63">
        <f>IF($A1950="-","-",ROUND(VLOOKUP($A1950+ROUND(LEFT(CO$1933,2)/24,5),'[1]ОАО "АТС"'!$A$57:$F$800,4,FALSE),2))</f>
        <v>0</v>
      </c>
      <c r="CP1950" s="64"/>
      <c r="CQ1950" s="64"/>
      <c r="CR1950" s="64"/>
      <c r="CS1950" s="64"/>
      <c r="CT1950" s="65"/>
      <c r="CU1950" s="63">
        <f>IF($A1950="-","-",ROUND(VLOOKUP($A1950+ROUND(LEFT(CU$1933,2)/24,5),'[1]ОАО "АТС"'!$A$57:$F$800,4,FALSE),2))</f>
        <v>0</v>
      </c>
      <c r="CV1950" s="64"/>
      <c r="CW1950" s="64"/>
      <c r="CX1950" s="64"/>
      <c r="CY1950" s="64"/>
      <c r="CZ1950" s="65"/>
      <c r="DA1950" s="63">
        <f>IF($A1950="-","-",ROUND(VLOOKUP($A1950+ROUND(LEFT(DA$1933,2)/24,5),'[1]ОАО "АТС"'!$A$57:$F$800,4,FALSE),2))</f>
        <v>0</v>
      </c>
      <c r="DB1950" s="64"/>
      <c r="DC1950" s="64"/>
      <c r="DD1950" s="64"/>
      <c r="DE1950" s="64"/>
      <c r="DF1950" s="65"/>
      <c r="DG1950" s="63">
        <f>IF($A1950="-","-",ROUND(VLOOKUP($A1950+ROUND(LEFT(DG$1933,2)/24,5),'[1]ОАО "АТС"'!$A$57:$F$800,4,FALSE),2))</f>
        <v>0</v>
      </c>
      <c r="DH1950" s="64"/>
      <c r="DI1950" s="64"/>
      <c r="DJ1950" s="64"/>
      <c r="DK1950" s="64"/>
      <c r="DL1950" s="65"/>
      <c r="DM1950" s="63">
        <f>IF($A1950="-","-",ROUND(VLOOKUP($A1950+ROUND(LEFT(DM$1933,2)/24,5),'[1]ОАО "АТС"'!$A$57:$F$800,4,FALSE),2))</f>
        <v>0</v>
      </c>
      <c r="DN1950" s="64"/>
      <c r="DO1950" s="64"/>
      <c r="DP1950" s="64"/>
      <c r="DQ1950" s="64"/>
      <c r="DR1950" s="65"/>
      <c r="DS1950" s="63">
        <f>IF($A1950="-","-",ROUND(VLOOKUP($A1950+ROUND(LEFT(DS$1933,2)/24,5),'[1]ОАО "АТС"'!$A$57:$F$800,4,FALSE),2))</f>
        <v>0</v>
      </c>
      <c r="DT1950" s="64"/>
      <c r="DU1950" s="64"/>
      <c r="DV1950" s="64"/>
      <c r="DW1950" s="64"/>
      <c r="DX1950" s="65"/>
      <c r="DY1950" s="63">
        <f>IF($A1950="-","-",ROUND(VLOOKUP($A1950+ROUND(LEFT(DY$1933,2)/24,5),'[1]ОАО "АТС"'!$A$57:$F$800,4,FALSE),2))</f>
        <v>0</v>
      </c>
      <c r="DZ1950" s="64"/>
      <c r="EA1950" s="64"/>
      <c r="EB1950" s="64"/>
      <c r="EC1950" s="64"/>
      <c r="ED1950" s="65"/>
      <c r="EE1950" s="63">
        <f>IF($A1950="-","-",ROUND(VLOOKUP($A1950+ROUND(LEFT(EE$1933,2)/24,5),'[1]ОАО "АТС"'!$A$57:$F$800,4,FALSE),2))</f>
        <v>0</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45734</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v>
      </c>
      <c r="P1951" s="64"/>
      <c r="Q1951" s="64"/>
      <c r="R1951" s="64"/>
      <c r="S1951" s="64"/>
      <c r="T1951" s="65"/>
      <c r="U1951" s="63">
        <f>IF($A1951="-","-",ROUND(VLOOKUP($A1951+ROUND(LEFT(U$1933,1)/24,5),'[1]ОАО "АТС"'!$A$57:$F$800,4,FALSE),2))</f>
        <v>0</v>
      </c>
      <c r="V1951" s="64"/>
      <c r="W1951" s="64"/>
      <c r="X1951" s="64"/>
      <c r="Y1951" s="64"/>
      <c r="Z1951" s="65"/>
      <c r="AA1951" s="63">
        <f>IF($A1951="-","-",ROUND(VLOOKUP($A1951+ROUND(LEFT(AA$1933,1)/24,5),'[1]ОАО "АТС"'!$A$57:$F$800,4,FALSE),2))</f>
        <v>0</v>
      </c>
      <c r="AB1951" s="64"/>
      <c r="AC1951" s="64"/>
      <c r="AD1951" s="64"/>
      <c r="AE1951" s="64"/>
      <c r="AF1951" s="65"/>
      <c r="AG1951" s="63">
        <f>IF($A1951="-","-",ROUND(VLOOKUP($A1951+ROUND(LEFT(AG$1933,1)/24,5),'[1]ОАО "АТС"'!$A$57:$F$800,4,FALSE),2))</f>
        <v>0</v>
      </c>
      <c r="AH1951" s="64"/>
      <c r="AI1951" s="64"/>
      <c r="AJ1951" s="64"/>
      <c r="AK1951" s="64"/>
      <c r="AL1951" s="65"/>
      <c r="AM1951" s="63">
        <f>IF($A1951="-","-",ROUND(VLOOKUP($A1951+ROUND(LEFT(AM$1933,1)/24,5),'[1]ОАО "АТС"'!$A$57:$F$800,4,FALSE),2))</f>
        <v>0</v>
      </c>
      <c r="AN1951" s="64"/>
      <c r="AO1951" s="64"/>
      <c r="AP1951" s="64"/>
      <c r="AQ1951" s="64"/>
      <c r="AR1951" s="65"/>
      <c r="AS1951" s="63">
        <f>IF($A1951="-","-",ROUND(VLOOKUP($A1951+ROUND(LEFT(AS$1933,1)/24,5),'[1]ОАО "АТС"'!$A$57:$F$800,4,FALSE),2))</f>
        <v>0</v>
      </c>
      <c r="AT1951" s="64"/>
      <c r="AU1951" s="64"/>
      <c r="AV1951" s="64"/>
      <c r="AW1951" s="64"/>
      <c r="AX1951" s="65"/>
      <c r="AY1951" s="63">
        <f>IF($A1951="-","-",ROUND(VLOOKUP($A1951+ROUND(LEFT(AY$1933,1)/24,5),'[1]ОАО "АТС"'!$A$57:$F$800,4,FALSE),2))</f>
        <v>0</v>
      </c>
      <c r="AZ1951" s="64"/>
      <c r="BA1951" s="64"/>
      <c r="BB1951" s="64"/>
      <c r="BC1951" s="64"/>
      <c r="BD1951" s="65"/>
      <c r="BE1951" s="63">
        <f>IF($A1951="-","-",ROUND(VLOOKUP($A1951+ROUND(LEFT(BE$1933,1)/24,5),'[1]ОАО "АТС"'!$A$57:$F$800,4,FALSE),2))</f>
        <v>0</v>
      </c>
      <c r="BF1951" s="64"/>
      <c r="BG1951" s="64"/>
      <c r="BH1951" s="64"/>
      <c r="BI1951" s="64"/>
      <c r="BJ1951" s="65"/>
      <c r="BK1951" s="63">
        <f>IF($A1951="-","-",ROUND(VLOOKUP($A1951+ROUND(LEFT(BK$1933,1)/24,5),'[1]ОАО "АТС"'!$A$57:$F$800,4,FALSE),2))</f>
        <v>0</v>
      </c>
      <c r="BL1951" s="64"/>
      <c r="BM1951" s="64"/>
      <c r="BN1951" s="64"/>
      <c r="BO1951" s="64"/>
      <c r="BP1951" s="65"/>
      <c r="BQ1951" s="63">
        <f>IF($A1951="-","-",ROUND(VLOOKUP($A1951+ROUND(LEFT(BQ$1933,2)/24,5),'[1]ОАО "АТС"'!$A$57:$F$800,4,FALSE),2))</f>
        <v>0</v>
      </c>
      <c r="BR1951" s="64"/>
      <c r="BS1951" s="64"/>
      <c r="BT1951" s="64"/>
      <c r="BU1951" s="64"/>
      <c r="BV1951" s="65"/>
      <c r="BW1951" s="63">
        <f>IF($A1951="-","-",ROUND(VLOOKUP($A1951+ROUND(LEFT(BW$1933,2)/24,5),'[1]ОАО "АТС"'!$A$57:$F$800,4,FALSE),2))</f>
        <v>0</v>
      </c>
      <c r="BX1951" s="64"/>
      <c r="BY1951" s="64"/>
      <c r="BZ1951" s="64"/>
      <c r="CA1951" s="64"/>
      <c r="CB1951" s="65"/>
      <c r="CC1951" s="63">
        <f>IF($A1951="-","-",ROUND(VLOOKUP($A1951+ROUND(LEFT(CC$1933,2)/24,5),'[1]ОАО "АТС"'!$A$57:$F$800,4,FALSE),2))</f>
        <v>0</v>
      </c>
      <c r="CD1951" s="64"/>
      <c r="CE1951" s="64"/>
      <c r="CF1951" s="64"/>
      <c r="CG1951" s="64"/>
      <c r="CH1951" s="65"/>
      <c r="CI1951" s="63">
        <f>IF($A1951="-","-",ROUND(VLOOKUP($A1951+ROUND(LEFT(CI$1933,2)/24,5),'[1]ОАО "АТС"'!$A$57:$F$800,4,FALSE),2))</f>
        <v>0</v>
      </c>
      <c r="CJ1951" s="64"/>
      <c r="CK1951" s="64"/>
      <c r="CL1951" s="64"/>
      <c r="CM1951" s="64"/>
      <c r="CN1951" s="65"/>
      <c r="CO1951" s="63">
        <f>IF($A1951="-","-",ROUND(VLOOKUP($A1951+ROUND(LEFT(CO$1933,2)/24,5),'[1]ОАО "АТС"'!$A$57:$F$800,4,FALSE),2))</f>
        <v>0</v>
      </c>
      <c r="CP1951" s="64"/>
      <c r="CQ1951" s="64"/>
      <c r="CR1951" s="64"/>
      <c r="CS1951" s="64"/>
      <c r="CT1951" s="65"/>
      <c r="CU1951" s="63">
        <f>IF($A1951="-","-",ROUND(VLOOKUP($A1951+ROUND(LEFT(CU$1933,2)/24,5),'[1]ОАО "АТС"'!$A$57:$F$800,4,FALSE),2))</f>
        <v>0</v>
      </c>
      <c r="CV1951" s="64"/>
      <c r="CW1951" s="64"/>
      <c r="CX1951" s="64"/>
      <c r="CY1951" s="64"/>
      <c r="CZ1951" s="65"/>
      <c r="DA1951" s="63">
        <f>IF($A1951="-","-",ROUND(VLOOKUP($A1951+ROUND(LEFT(DA$1933,2)/24,5),'[1]ОАО "АТС"'!$A$57:$F$800,4,FALSE),2))</f>
        <v>0</v>
      </c>
      <c r="DB1951" s="64"/>
      <c r="DC1951" s="64"/>
      <c r="DD1951" s="64"/>
      <c r="DE1951" s="64"/>
      <c r="DF1951" s="65"/>
      <c r="DG1951" s="63">
        <f>IF($A1951="-","-",ROUND(VLOOKUP($A1951+ROUND(LEFT(DG$1933,2)/24,5),'[1]ОАО "АТС"'!$A$57:$F$800,4,FALSE),2))</f>
        <v>0</v>
      </c>
      <c r="DH1951" s="64"/>
      <c r="DI1951" s="64"/>
      <c r="DJ1951" s="64"/>
      <c r="DK1951" s="64"/>
      <c r="DL1951" s="65"/>
      <c r="DM1951" s="63">
        <f>IF($A1951="-","-",ROUND(VLOOKUP($A1951+ROUND(LEFT(DM$1933,2)/24,5),'[1]ОАО "АТС"'!$A$57:$F$800,4,FALSE),2))</f>
        <v>72.569999999999993</v>
      </c>
      <c r="DN1951" s="64"/>
      <c r="DO1951" s="64"/>
      <c r="DP1951" s="64"/>
      <c r="DQ1951" s="64"/>
      <c r="DR1951" s="65"/>
      <c r="DS1951" s="63">
        <f>IF($A1951="-","-",ROUND(VLOOKUP($A1951+ROUND(LEFT(DS$1933,2)/24,5),'[1]ОАО "АТС"'!$A$57:$F$800,4,FALSE),2))</f>
        <v>0</v>
      </c>
      <c r="DT1951" s="64"/>
      <c r="DU1951" s="64"/>
      <c r="DV1951" s="64"/>
      <c r="DW1951" s="64"/>
      <c r="DX1951" s="65"/>
      <c r="DY1951" s="63">
        <f>IF($A1951="-","-",ROUND(VLOOKUP($A1951+ROUND(LEFT(DY$1933,2)/24,5),'[1]ОАО "АТС"'!$A$57:$F$800,4,FALSE),2))</f>
        <v>0</v>
      </c>
      <c r="DZ1951" s="64"/>
      <c r="EA1951" s="64"/>
      <c r="EB1951" s="64"/>
      <c r="EC1951" s="64"/>
      <c r="ED1951" s="65"/>
      <c r="EE1951" s="63">
        <f>IF($A1951="-","-",ROUND(VLOOKUP($A1951+ROUND(LEFT(EE$1933,2)/24,5),'[1]ОАО "АТС"'!$A$57:$F$800,4,FALSE),2))</f>
        <v>0</v>
      </c>
      <c r="EF1951" s="64"/>
      <c r="EG1951" s="64"/>
      <c r="EH1951" s="64"/>
      <c r="EI1951" s="64"/>
      <c r="EJ1951" s="65"/>
      <c r="EK1951" s="63">
        <f>IF($A1951="-","-",ROUND(VLOOKUP($A1951+ROUND(LEFT(EK$1933,2)/24,5),'[1]ОАО "АТС"'!$A$57:$F$800,4,FALSE),2))</f>
        <v>0</v>
      </c>
      <c r="EL1951" s="64"/>
      <c r="EM1951" s="64"/>
      <c r="EN1951" s="64"/>
      <c r="EO1951" s="64"/>
      <c r="EP1951" s="65"/>
      <c r="EQ1951" s="63">
        <f>IF($A1951="-","-",ROUND(VLOOKUP($A1951+ROUND(LEFT(EQ$1933,2)/24,5),'[1]ОАО "АТС"'!$A$57:$F$800,4,FALSE),2))</f>
        <v>0</v>
      </c>
      <c r="ER1951" s="64"/>
      <c r="ES1951" s="64"/>
      <c r="ET1951" s="64"/>
      <c r="EU1951" s="64"/>
      <c r="EV1951" s="65"/>
    </row>
    <row r="1952" spans="1:152" s="29" customFormat="1" ht="15.75" customHeight="1" x14ac:dyDescent="0.2">
      <c r="A1952" s="60">
        <f>$A$119</f>
        <v>45735</v>
      </c>
      <c r="B1952" s="61"/>
      <c r="C1952" s="61"/>
      <c r="D1952" s="61"/>
      <c r="E1952" s="61"/>
      <c r="F1952" s="61"/>
      <c r="G1952" s="61"/>
      <c r="H1952" s="62"/>
      <c r="I1952" s="63">
        <f>IF($A1952="-","-",ROUND(VLOOKUP($A1952+ROUND(LEFT(I$1933,1)/24,5),'[1]ОАО "АТС"'!$A$57:$F$800,4,FALSE),2))</f>
        <v>0</v>
      </c>
      <c r="J1952" s="64"/>
      <c r="K1952" s="64"/>
      <c r="L1952" s="64"/>
      <c r="M1952" s="64"/>
      <c r="N1952" s="65"/>
      <c r="O1952" s="63">
        <f>IF($A1952="-","-",ROUND(VLOOKUP($A1952+ROUND(LEFT(O$1933,1)/24,5),'[1]ОАО "АТС"'!$A$57:$F$800,4,FALSE),2))</f>
        <v>0</v>
      </c>
      <c r="P1952" s="64"/>
      <c r="Q1952" s="64"/>
      <c r="R1952" s="64"/>
      <c r="S1952" s="64"/>
      <c r="T1952" s="65"/>
      <c r="U1952" s="63">
        <f>IF($A1952="-","-",ROUND(VLOOKUP($A1952+ROUND(LEFT(U$1933,1)/24,5),'[1]ОАО "АТС"'!$A$57:$F$800,4,FALSE),2))</f>
        <v>0</v>
      </c>
      <c r="V1952" s="64"/>
      <c r="W1952" s="64"/>
      <c r="X1952" s="64"/>
      <c r="Y1952" s="64"/>
      <c r="Z1952" s="65"/>
      <c r="AA1952" s="63">
        <f>IF($A1952="-","-",ROUND(VLOOKUP($A1952+ROUND(LEFT(AA$1933,1)/24,5),'[1]ОАО "АТС"'!$A$57:$F$800,4,FALSE),2))</f>
        <v>0</v>
      </c>
      <c r="AB1952" s="64"/>
      <c r="AC1952" s="64"/>
      <c r="AD1952" s="64"/>
      <c r="AE1952" s="64"/>
      <c r="AF1952" s="65"/>
      <c r="AG1952" s="63">
        <f>IF($A1952="-","-",ROUND(VLOOKUP($A1952+ROUND(LEFT(AG$1933,1)/24,5),'[1]ОАО "АТС"'!$A$57:$F$800,4,FALSE),2))</f>
        <v>0</v>
      </c>
      <c r="AH1952" s="64"/>
      <c r="AI1952" s="64"/>
      <c r="AJ1952" s="64"/>
      <c r="AK1952" s="64"/>
      <c r="AL1952" s="65"/>
      <c r="AM1952" s="63">
        <f>IF($A1952="-","-",ROUND(VLOOKUP($A1952+ROUND(LEFT(AM$1933,1)/24,5),'[1]ОАО "АТС"'!$A$57:$F$800,4,FALSE),2))</f>
        <v>0</v>
      </c>
      <c r="AN1952" s="64"/>
      <c r="AO1952" s="64"/>
      <c r="AP1952" s="64"/>
      <c r="AQ1952" s="64"/>
      <c r="AR1952" s="65"/>
      <c r="AS1952" s="63">
        <f>IF($A1952="-","-",ROUND(VLOOKUP($A1952+ROUND(LEFT(AS$1933,1)/24,5),'[1]ОАО "АТС"'!$A$57:$F$800,4,FALSE),2))</f>
        <v>0</v>
      </c>
      <c r="AT1952" s="64"/>
      <c r="AU1952" s="64"/>
      <c r="AV1952" s="64"/>
      <c r="AW1952" s="64"/>
      <c r="AX1952" s="65"/>
      <c r="AY1952" s="63">
        <f>IF($A1952="-","-",ROUND(VLOOKUP($A1952+ROUND(LEFT(AY$1933,1)/24,5),'[1]ОАО "АТС"'!$A$57:$F$800,4,FALSE),2))</f>
        <v>9.43</v>
      </c>
      <c r="AZ1952" s="64"/>
      <c r="BA1952" s="64"/>
      <c r="BB1952" s="64"/>
      <c r="BC1952" s="64"/>
      <c r="BD1952" s="65"/>
      <c r="BE1952" s="63">
        <f>IF($A1952="-","-",ROUND(VLOOKUP($A1952+ROUND(LEFT(BE$1933,1)/24,5),'[1]ОАО "АТС"'!$A$57:$F$800,4,FALSE),2))</f>
        <v>14.91</v>
      </c>
      <c r="BF1952" s="64"/>
      <c r="BG1952" s="64"/>
      <c r="BH1952" s="64"/>
      <c r="BI1952" s="64"/>
      <c r="BJ1952" s="65"/>
      <c r="BK1952" s="63">
        <f>IF($A1952="-","-",ROUND(VLOOKUP($A1952+ROUND(LEFT(BK$1933,1)/24,5),'[1]ОАО "АТС"'!$A$57:$F$800,4,FALSE),2))</f>
        <v>0</v>
      </c>
      <c r="BL1952" s="64"/>
      <c r="BM1952" s="64"/>
      <c r="BN1952" s="64"/>
      <c r="BO1952" s="64"/>
      <c r="BP1952" s="65"/>
      <c r="BQ1952" s="63">
        <f>IF($A1952="-","-",ROUND(VLOOKUP($A1952+ROUND(LEFT(BQ$1933,2)/24,5),'[1]ОАО "АТС"'!$A$57:$F$800,4,FALSE),2))</f>
        <v>0</v>
      </c>
      <c r="BR1952" s="64"/>
      <c r="BS1952" s="64"/>
      <c r="BT1952" s="64"/>
      <c r="BU1952" s="64"/>
      <c r="BV1952" s="65"/>
      <c r="BW1952" s="63">
        <f>IF($A1952="-","-",ROUND(VLOOKUP($A1952+ROUND(LEFT(BW$1933,2)/24,5),'[1]ОАО "АТС"'!$A$57:$F$800,4,FALSE),2))</f>
        <v>0</v>
      </c>
      <c r="BX1952" s="64"/>
      <c r="BY1952" s="64"/>
      <c r="BZ1952" s="64"/>
      <c r="CA1952" s="64"/>
      <c r="CB1952" s="65"/>
      <c r="CC1952" s="63">
        <f>IF($A1952="-","-",ROUND(VLOOKUP($A1952+ROUND(LEFT(CC$1933,2)/24,5),'[1]ОАО "АТС"'!$A$57:$F$800,4,FALSE),2))</f>
        <v>0.54</v>
      </c>
      <c r="CD1952" s="64"/>
      <c r="CE1952" s="64"/>
      <c r="CF1952" s="64"/>
      <c r="CG1952" s="64"/>
      <c r="CH1952" s="65"/>
      <c r="CI1952" s="63">
        <f>IF($A1952="-","-",ROUND(VLOOKUP($A1952+ROUND(LEFT(CI$1933,2)/24,5),'[1]ОАО "АТС"'!$A$57:$F$800,4,FALSE),2))</f>
        <v>0</v>
      </c>
      <c r="CJ1952" s="64"/>
      <c r="CK1952" s="64"/>
      <c r="CL1952" s="64"/>
      <c r="CM1952" s="64"/>
      <c r="CN1952" s="65"/>
      <c r="CO1952" s="63">
        <f>IF($A1952="-","-",ROUND(VLOOKUP($A1952+ROUND(LEFT(CO$1933,2)/24,5),'[1]ОАО "АТС"'!$A$57:$F$800,4,FALSE),2))</f>
        <v>0</v>
      </c>
      <c r="CP1952" s="64"/>
      <c r="CQ1952" s="64"/>
      <c r="CR1952" s="64"/>
      <c r="CS1952" s="64"/>
      <c r="CT1952" s="65"/>
      <c r="CU1952" s="63">
        <f>IF($A1952="-","-",ROUND(VLOOKUP($A1952+ROUND(LEFT(CU$1933,2)/24,5),'[1]ОАО "АТС"'!$A$57:$F$800,4,FALSE),2))</f>
        <v>0</v>
      </c>
      <c r="CV1952" s="64"/>
      <c r="CW1952" s="64"/>
      <c r="CX1952" s="64"/>
      <c r="CY1952" s="64"/>
      <c r="CZ1952" s="65"/>
      <c r="DA1952" s="63">
        <f>IF($A1952="-","-",ROUND(VLOOKUP($A1952+ROUND(LEFT(DA$1933,2)/24,5),'[1]ОАО "АТС"'!$A$57:$F$800,4,FALSE),2))</f>
        <v>0</v>
      </c>
      <c r="DB1952" s="64"/>
      <c r="DC1952" s="64"/>
      <c r="DD1952" s="64"/>
      <c r="DE1952" s="64"/>
      <c r="DF1952" s="65"/>
      <c r="DG1952" s="63">
        <f>IF($A1952="-","-",ROUND(VLOOKUP($A1952+ROUND(LEFT(DG$1933,2)/24,5),'[1]ОАО "АТС"'!$A$57:$F$800,4,FALSE),2))</f>
        <v>5.79</v>
      </c>
      <c r="DH1952" s="64"/>
      <c r="DI1952" s="64"/>
      <c r="DJ1952" s="64"/>
      <c r="DK1952" s="64"/>
      <c r="DL1952" s="65"/>
      <c r="DM1952" s="63">
        <f>IF($A1952="-","-",ROUND(VLOOKUP($A1952+ROUND(LEFT(DM$1933,2)/24,5),'[1]ОАО "АТС"'!$A$57:$F$800,4,FALSE),2))</f>
        <v>32</v>
      </c>
      <c r="DN1952" s="64"/>
      <c r="DO1952" s="64"/>
      <c r="DP1952" s="64"/>
      <c r="DQ1952" s="64"/>
      <c r="DR1952" s="65"/>
      <c r="DS1952" s="63">
        <f>IF($A1952="-","-",ROUND(VLOOKUP($A1952+ROUND(LEFT(DS$1933,2)/24,5),'[1]ОАО "АТС"'!$A$57:$F$800,4,FALSE),2))</f>
        <v>41.19</v>
      </c>
      <c r="DT1952" s="64"/>
      <c r="DU1952" s="64"/>
      <c r="DV1952" s="64"/>
      <c r="DW1952" s="64"/>
      <c r="DX1952" s="65"/>
      <c r="DY1952" s="63">
        <f>IF($A1952="-","-",ROUND(VLOOKUP($A1952+ROUND(LEFT(DY$1933,2)/24,5),'[1]ОАО "АТС"'!$A$57:$F$800,4,FALSE),2))</f>
        <v>49.81</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45736</v>
      </c>
      <c r="B1953" s="61"/>
      <c r="C1953" s="61"/>
      <c r="D1953" s="61"/>
      <c r="E1953" s="61"/>
      <c r="F1953" s="61"/>
      <c r="G1953" s="61"/>
      <c r="H1953" s="62"/>
      <c r="I1953" s="63">
        <f>IF($A1953="-","-",ROUND(VLOOKUP($A1953+ROUND(LEFT(I$1933,1)/24,5),'[1]ОАО "АТС"'!$A$57:$F$800,4,FALSE),2))</f>
        <v>0</v>
      </c>
      <c r="J1953" s="64"/>
      <c r="K1953" s="64"/>
      <c r="L1953" s="64"/>
      <c r="M1953" s="64"/>
      <c r="N1953" s="65"/>
      <c r="O1953" s="63">
        <f>IF($A1953="-","-",ROUND(VLOOKUP($A1953+ROUND(LEFT(O$1933,1)/24,5),'[1]ОАО "АТС"'!$A$57:$F$800,4,FALSE),2))</f>
        <v>0</v>
      </c>
      <c r="P1953" s="64"/>
      <c r="Q1953" s="64"/>
      <c r="R1953" s="64"/>
      <c r="S1953" s="64"/>
      <c r="T1953" s="65"/>
      <c r="U1953" s="63">
        <f>IF($A1953="-","-",ROUND(VLOOKUP($A1953+ROUND(LEFT(U$1933,1)/24,5),'[1]ОАО "АТС"'!$A$57:$F$800,4,FALSE),2))</f>
        <v>0</v>
      </c>
      <c r="V1953" s="64"/>
      <c r="W1953" s="64"/>
      <c r="X1953" s="64"/>
      <c r="Y1953" s="64"/>
      <c r="Z1953" s="65"/>
      <c r="AA1953" s="63">
        <f>IF($A1953="-","-",ROUND(VLOOKUP($A1953+ROUND(LEFT(AA$1933,1)/24,5),'[1]ОАО "АТС"'!$A$57:$F$800,4,FALSE),2))</f>
        <v>0</v>
      </c>
      <c r="AB1953" s="64"/>
      <c r="AC1953" s="64"/>
      <c r="AD1953" s="64"/>
      <c r="AE1953" s="64"/>
      <c r="AF1953" s="65"/>
      <c r="AG1953" s="63">
        <f>IF($A1953="-","-",ROUND(VLOOKUP($A1953+ROUND(LEFT(AG$1933,1)/24,5),'[1]ОАО "АТС"'!$A$57:$F$800,4,FALSE),2))</f>
        <v>0</v>
      </c>
      <c r="AH1953" s="64"/>
      <c r="AI1953" s="64"/>
      <c r="AJ1953" s="64"/>
      <c r="AK1953" s="64"/>
      <c r="AL1953" s="65"/>
      <c r="AM1953" s="63">
        <f>IF($A1953="-","-",ROUND(VLOOKUP($A1953+ROUND(LEFT(AM$1933,1)/24,5),'[1]ОАО "АТС"'!$A$57:$F$800,4,FALSE),2))</f>
        <v>239.02</v>
      </c>
      <c r="AN1953" s="64"/>
      <c r="AO1953" s="64"/>
      <c r="AP1953" s="64"/>
      <c r="AQ1953" s="64"/>
      <c r="AR1953" s="65"/>
      <c r="AS1953" s="63">
        <f>IF($A1953="-","-",ROUND(VLOOKUP($A1953+ROUND(LEFT(AS$1933,1)/24,5),'[1]ОАО "АТС"'!$A$57:$F$800,4,FALSE),2))</f>
        <v>465.77</v>
      </c>
      <c r="AT1953" s="64"/>
      <c r="AU1953" s="64"/>
      <c r="AV1953" s="64"/>
      <c r="AW1953" s="64"/>
      <c r="AX1953" s="65"/>
      <c r="AY1953" s="63">
        <f>IF($A1953="-","-",ROUND(VLOOKUP($A1953+ROUND(LEFT(AY$1933,1)/24,5),'[1]ОАО "АТС"'!$A$57:$F$800,4,FALSE),2))</f>
        <v>83.43</v>
      </c>
      <c r="AZ1953" s="64"/>
      <c r="BA1953" s="64"/>
      <c r="BB1953" s="64"/>
      <c r="BC1953" s="64"/>
      <c r="BD1953" s="65"/>
      <c r="BE1953" s="63">
        <f>IF($A1953="-","-",ROUND(VLOOKUP($A1953+ROUND(LEFT(BE$1933,1)/24,5),'[1]ОАО "АТС"'!$A$57:$F$800,4,FALSE),2))</f>
        <v>74.680000000000007</v>
      </c>
      <c r="BF1953" s="64"/>
      <c r="BG1953" s="64"/>
      <c r="BH1953" s="64"/>
      <c r="BI1953" s="64"/>
      <c r="BJ1953" s="65"/>
      <c r="BK1953" s="63">
        <f>IF($A1953="-","-",ROUND(VLOOKUP($A1953+ROUND(LEFT(BK$1933,1)/24,5),'[1]ОАО "АТС"'!$A$57:$F$800,4,FALSE),2))</f>
        <v>53.59</v>
      </c>
      <c r="BL1953" s="64"/>
      <c r="BM1953" s="64"/>
      <c r="BN1953" s="64"/>
      <c r="BO1953" s="64"/>
      <c r="BP1953" s="65"/>
      <c r="BQ1953" s="63">
        <f>IF($A1953="-","-",ROUND(VLOOKUP($A1953+ROUND(LEFT(BQ$1933,2)/24,5),'[1]ОАО "АТС"'!$A$57:$F$800,4,FALSE),2))</f>
        <v>69.44</v>
      </c>
      <c r="BR1953" s="64"/>
      <c r="BS1953" s="64"/>
      <c r="BT1953" s="64"/>
      <c r="BU1953" s="64"/>
      <c r="BV1953" s="65"/>
      <c r="BW1953" s="63">
        <f>IF($A1953="-","-",ROUND(VLOOKUP($A1953+ROUND(LEFT(BW$1933,2)/24,5),'[1]ОАО "АТС"'!$A$57:$F$800,4,FALSE),2))</f>
        <v>81.099999999999994</v>
      </c>
      <c r="BX1953" s="64"/>
      <c r="BY1953" s="64"/>
      <c r="BZ1953" s="64"/>
      <c r="CA1953" s="64"/>
      <c r="CB1953" s="65"/>
      <c r="CC1953" s="63">
        <f>IF($A1953="-","-",ROUND(VLOOKUP($A1953+ROUND(LEFT(CC$1933,2)/24,5),'[1]ОАО "АТС"'!$A$57:$F$800,4,FALSE),2))</f>
        <v>73.3</v>
      </c>
      <c r="CD1953" s="64"/>
      <c r="CE1953" s="64"/>
      <c r="CF1953" s="64"/>
      <c r="CG1953" s="64"/>
      <c r="CH1953" s="65"/>
      <c r="CI1953" s="63">
        <f>IF($A1953="-","-",ROUND(VLOOKUP($A1953+ROUND(LEFT(CI$1933,2)/24,5),'[1]ОАО "АТС"'!$A$57:$F$800,4,FALSE),2))</f>
        <v>73.31</v>
      </c>
      <c r="CJ1953" s="64"/>
      <c r="CK1953" s="64"/>
      <c r="CL1953" s="64"/>
      <c r="CM1953" s="64"/>
      <c r="CN1953" s="65"/>
      <c r="CO1953" s="63">
        <f>IF($A1953="-","-",ROUND(VLOOKUP($A1953+ROUND(LEFT(CO$1933,2)/24,5),'[1]ОАО "АТС"'!$A$57:$F$800,4,FALSE),2))</f>
        <v>75.47</v>
      </c>
      <c r="CP1953" s="64"/>
      <c r="CQ1953" s="64"/>
      <c r="CR1953" s="64"/>
      <c r="CS1953" s="64"/>
      <c r="CT1953" s="65"/>
      <c r="CU1953" s="63">
        <f>IF($A1953="-","-",ROUND(VLOOKUP($A1953+ROUND(LEFT(CU$1933,2)/24,5),'[1]ОАО "АТС"'!$A$57:$F$800,4,FALSE),2))</f>
        <v>97.88</v>
      </c>
      <c r="CV1953" s="64"/>
      <c r="CW1953" s="64"/>
      <c r="CX1953" s="64"/>
      <c r="CY1953" s="64"/>
      <c r="CZ1953" s="65"/>
      <c r="DA1953" s="63">
        <f>IF($A1953="-","-",ROUND(VLOOKUP($A1953+ROUND(LEFT(DA$1933,2)/24,5),'[1]ОАО "АТС"'!$A$57:$F$800,4,FALSE),2))</f>
        <v>117.71</v>
      </c>
      <c r="DB1953" s="64"/>
      <c r="DC1953" s="64"/>
      <c r="DD1953" s="64"/>
      <c r="DE1953" s="64"/>
      <c r="DF1953" s="65"/>
      <c r="DG1953" s="63">
        <f>IF($A1953="-","-",ROUND(VLOOKUP($A1953+ROUND(LEFT(DG$1933,2)/24,5),'[1]ОАО "АТС"'!$A$57:$F$800,4,FALSE),2))</f>
        <v>126.05</v>
      </c>
      <c r="DH1953" s="64"/>
      <c r="DI1953" s="64"/>
      <c r="DJ1953" s="64"/>
      <c r="DK1953" s="64"/>
      <c r="DL1953" s="65"/>
      <c r="DM1953" s="63">
        <f>IF($A1953="-","-",ROUND(VLOOKUP($A1953+ROUND(LEFT(DM$1933,2)/24,5),'[1]ОАО "АТС"'!$A$57:$F$800,4,FALSE),2))</f>
        <v>108.35</v>
      </c>
      <c r="DN1953" s="64"/>
      <c r="DO1953" s="64"/>
      <c r="DP1953" s="64"/>
      <c r="DQ1953" s="64"/>
      <c r="DR1953" s="65"/>
      <c r="DS1953" s="63">
        <f>IF($A1953="-","-",ROUND(VLOOKUP($A1953+ROUND(LEFT(DS$1933,2)/24,5),'[1]ОАО "АТС"'!$A$57:$F$800,4,FALSE),2))</f>
        <v>174.72</v>
      </c>
      <c r="DT1953" s="64"/>
      <c r="DU1953" s="64"/>
      <c r="DV1953" s="64"/>
      <c r="DW1953" s="64"/>
      <c r="DX1953" s="65"/>
      <c r="DY1953" s="63">
        <f>IF($A1953="-","-",ROUND(VLOOKUP($A1953+ROUND(LEFT(DY$1933,2)/24,5),'[1]ОАО "АТС"'!$A$57:$F$800,4,FALSE),2))</f>
        <v>151.18</v>
      </c>
      <c r="DZ1953" s="64"/>
      <c r="EA1953" s="64"/>
      <c r="EB1953" s="64"/>
      <c r="EC1953" s="64"/>
      <c r="ED1953" s="65"/>
      <c r="EE1953" s="63">
        <f>IF($A1953="-","-",ROUND(VLOOKUP($A1953+ROUND(LEFT(EE$1933,2)/24,5),'[1]ОАО "АТС"'!$A$57:$F$800,4,FALSE),2))</f>
        <v>74.45</v>
      </c>
      <c r="EF1953" s="64"/>
      <c r="EG1953" s="64"/>
      <c r="EH1953" s="64"/>
      <c r="EI1953" s="64"/>
      <c r="EJ1953" s="65"/>
      <c r="EK1953" s="63">
        <f>IF($A1953="-","-",ROUND(VLOOKUP($A1953+ROUND(LEFT(EK$1933,2)/24,5),'[1]ОАО "АТС"'!$A$57:$F$800,4,FALSE),2))</f>
        <v>116.79</v>
      </c>
      <c r="EL1953" s="64"/>
      <c r="EM1953" s="64"/>
      <c r="EN1953" s="64"/>
      <c r="EO1953" s="64"/>
      <c r="EP1953" s="65"/>
      <c r="EQ1953" s="63">
        <f>IF($A1953="-","-",ROUND(VLOOKUP($A1953+ROUND(LEFT(EQ$1933,2)/24,5),'[1]ОАО "АТС"'!$A$57:$F$800,4,FALSE),2))</f>
        <v>18.43</v>
      </c>
      <c r="ER1953" s="64"/>
      <c r="ES1953" s="64"/>
      <c r="ET1953" s="64"/>
      <c r="EU1953" s="64"/>
      <c r="EV1953" s="65"/>
    </row>
    <row r="1954" spans="1:152" s="29" customFormat="1" ht="15.75" customHeight="1" x14ac:dyDescent="0.2">
      <c r="A1954" s="60">
        <f>$A$121</f>
        <v>45737</v>
      </c>
      <c r="B1954" s="61"/>
      <c r="C1954" s="61"/>
      <c r="D1954" s="61"/>
      <c r="E1954" s="61"/>
      <c r="F1954" s="61"/>
      <c r="G1954" s="61"/>
      <c r="H1954" s="62"/>
      <c r="I1954" s="63">
        <f>IF($A1954="-","-",ROUND(VLOOKUP($A1954+ROUND(LEFT(I$1933,1)/24,5),'[1]ОАО "АТС"'!$A$57:$F$800,4,FALSE),2))</f>
        <v>0</v>
      </c>
      <c r="J1954" s="64"/>
      <c r="K1954" s="64"/>
      <c r="L1954" s="64"/>
      <c r="M1954" s="64"/>
      <c r="N1954" s="65"/>
      <c r="O1954" s="63">
        <f>IF($A1954="-","-",ROUND(VLOOKUP($A1954+ROUND(LEFT(O$1933,1)/24,5),'[1]ОАО "АТС"'!$A$57:$F$800,4,FALSE),2))</f>
        <v>0</v>
      </c>
      <c r="P1954" s="64"/>
      <c r="Q1954" s="64"/>
      <c r="R1954" s="64"/>
      <c r="S1954" s="64"/>
      <c r="T1954" s="65"/>
      <c r="U1954" s="63">
        <f>IF($A1954="-","-",ROUND(VLOOKUP($A1954+ROUND(LEFT(U$1933,1)/24,5),'[1]ОАО "АТС"'!$A$57:$F$800,4,FALSE),2))</f>
        <v>0</v>
      </c>
      <c r="V1954" s="64"/>
      <c r="W1954" s="64"/>
      <c r="X1954" s="64"/>
      <c r="Y1954" s="64"/>
      <c r="Z1954" s="65"/>
      <c r="AA1954" s="63">
        <f>IF($A1954="-","-",ROUND(VLOOKUP($A1954+ROUND(LEFT(AA$1933,1)/24,5),'[1]ОАО "АТС"'!$A$57:$F$800,4,FALSE),2))</f>
        <v>128.38</v>
      </c>
      <c r="AB1954" s="64"/>
      <c r="AC1954" s="64"/>
      <c r="AD1954" s="64"/>
      <c r="AE1954" s="64"/>
      <c r="AF1954" s="65"/>
      <c r="AG1954" s="63">
        <f>IF($A1954="-","-",ROUND(VLOOKUP($A1954+ROUND(LEFT(AG$1933,1)/24,5),'[1]ОАО "АТС"'!$A$57:$F$800,4,FALSE),2))</f>
        <v>96.18</v>
      </c>
      <c r="AH1954" s="64"/>
      <c r="AI1954" s="64"/>
      <c r="AJ1954" s="64"/>
      <c r="AK1954" s="64"/>
      <c r="AL1954" s="65"/>
      <c r="AM1954" s="63">
        <f>IF($A1954="-","-",ROUND(VLOOKUP($A1954+ROUND(LEFT(AM$1933,1)/24,5),'[1]ОАО "АТС"'!$A$57:$F$800,4,FALSE),2))</f>
        <v>131.21</v>
      </c>
      <c r="AN1954" s="64"/>
      <c r="AO1954" s="64"/>
      <c r="AP1954" s="64"/>
      <c r="AQ1954" s="64"/>
      <c r="AR1954" s="65"/>
      <c r="AS1954" s="63">
        <f>IF($A1954="-","-",ROUND(VLOOKUP($A1954+ROUND(LEFT(AS$1933,1)/24,5),'[1]ОАО "АТС"'!$A$57:$F$800,4,FALSE),2))</f>
        <v>417.76</v>
      </c>
      <c r="AT1954" s="64"/>
      <c r="AU1954" s="64"/>
      <c r="AV1954" s="64"/>
      <c r="AW1954" s="64"/>
      <c r="AX1954" s="65"/>
      <c r="AY1954" s="63">
        <f>IF($A1954="-","-",ROUND(VLOOKUP($A1954+ROUND(LEFT(AY$1933,1)/24,5),'[1]ОАО "АТС"'!$A$57:$F$800,4,FALSE),2))</f>
        <v>61.07</v>
      </c>
      <c r="AZ1954" s="64"/>
      <c r="BA1954" s="64"/>
      <c r="BB1954" s="64"/>
      <c r="BC1954" s="64"/>
      <c r="BD1954" s="65"/>
      <c r="BE1954" s="63">
        <f>IF($A1954="-","-",ROUND(VLOOKUP($A1954+ROUND(LEFT(BE$1933,1)/24,5),'[1]ОАО "АТС"'!$A$57:$F$800,4,FALSE),2))</f>
        <v>57.59</v>
      </c>
      <c r="BF1954" s="64"/>
      <c r="BG1954" s="64"/>
      <c r="BH1954" s="64"/>
      <c r="BI1954" s="64"/>
      <c r="BJ1954" s="65"/>
      <c r="BK1954" s="63">
        <f>IF($A1954="-","-",ROUND(VLOOKUP($A1954+ROUND(LEFT(BK$1933,1)/24,5),'[1]ОАО "АТС"'!$A$57:$F$800,4,FALSE),2))</f>
        <v>33.479999999999997</v>
      </c>
      <c r="BL1954" s="64"/>
      <c r="BM1954" s="64"/>
      <c r="BN1954" s="64"/>
      <c r="BO1954" s="64"/>
      <c r="BP1954" s="65"/>
      <c r="BQ1954" s="63">
        <f>IF($A1954="-","-",ROUND(VLOOKUP($A1954+ROUND(LEFT(BQ$1933,2)/24,5),'[1]ОАО "АТС"'!$A$57:$F$800,4,FALSE),2))</f>
        <v>66.31</v>
      </c>
      <c r="BR1954" s="64"/>
      <c r="BS1954" s="64"/>
      <c r="BT1954" s="64"/>
      <c r="BU1954" s="64"/>
      <c r="BV1954" s="65"/>
      <c r="BW1954" s="63">
        <f>IF($A1954="-","-",ROUND(VLOOKUP($A1954+ROUND(LEFT(BW$1933,2)/24,5),'[1]ОАО "АТС"'!$A$57:$F$800,4,FALSE),2))</f>
        <v>50.58</v>
      </c>
      <c r="BX1954" s="64"/>
      <c r="BY1954" s="64"/>
      <c r="BZ1954" s="64"/>
      <c r="CA1954" s="64"/>
      <c r="CB1954" s="65"/>
      <c r="CC1954" s="63">
        <f>IF($A1954="-","-",ROUND(VLOOKUP($A1954+ROUND(LEFT(CC$1933,2)/24,5),'[1]ОАО "АТС"'!$A$57:$F$800,4,FALSE),2))</f>
        <v>85.57</v>
      </c>
      <c r="CD1954" s="64"/>
      <c r="CE1954" s="64"/>
      <c r="CF1954" s="64"/>
      <c r="CG1954" s="64"/>
      <c r="CH1954" s="65"/>
      <c r="CI1954" s="63">
        <f>IF($A1954="-","-",ROUND(VLOOKUP($A1954+ROUND(LEFT(CI$1933,2)/24,5),'[1]ОАО "АТС"'!$A$57:$F$800,4,FALSE),2))</f>
        <v>50.84</v>
      </c>
      <c r="CJ1954" s="64"/>
      <c r="CK1954" s="64"/>
      <c r="CL1954" s="64"/>
      <c r="CM1954" s="64"/>
      <c r="CN1954" s="65"/>
      <c r="CO1954" s="63">
        <f>IF($A1954="-","-",ROUND(VLOOKUP($A1954+ROUND(LEFT(CO$1933,2)/24,5),'[1]ОАО "АТС"'!$A$57:$F$800,4,FALSE),2))</f>
        <v>72.12</v>
      </c>
      <c r="CP1954" s="64"/>
      <c r="CQ1954" s="64"/>
      <c r="CR1954" s="64"/>
      <c r="CS1954" s="64"/>
      <c r="CT1954" s="65"/>
      <c r="CU1954" s="63">
        <f>IF($A1954="-","-",ROUND(VLOOKUP($A1954+ROUND(LEFT(CU$1933,2)/24,5),'[1]ОАО "АТС"'!$A$57:$F$800,4,FALSE),2))</f>
        <v>74.73</v>
      </c>
      <c r="CV1954" s="64"/>
      <c r="CW1954" s="64"/>
      <c r="CX1954" s="64"/>
      <c r="CY1954" s="64"/>
      <c r="CZ1954" s="65"/>
      <c r="DA1954" s="63">
        <f>IF($A1954="-","-",ROUND(VLOOKUP($A1954+ROUND(LEFT(DA$1933,2)/24,5),'[1]ОАО "АТС"'!$A$57:$F$800,4,FALSE),2))</f>
        <v>71.92</v>
      </c>
      <c r="DB1954" s="64"/>
      <c r="DC1954" s="64"/>
      <c r="DD1954" s="64"/>
      <c r="DE1954" s="64"/>
      <c r="DF1954" s="65"/>
      <c r="DG1954" s="63">
        <f>IF($A1954="-","-",ROUND(VLOOKUP($A1954+ROUND(LEFT(DG$1933,2)/24,5),'[1]ОАО "АТС"'!$A$57:$F$800,4,FALSE),2))</f>
        <v>57.64</v>
      </c>
      <c r="DH1954" s="64"/>
      <c r="DI1954" s="64"/>
      <c r="DJ1954" s="64"/>
      <c r="DK1954" s="64"/>
      <c r="DL1954" s="65"/>
      <c r="DM1954" s="63">
        <f>IF($A1954="-","-",ROUND(VLOOKUP($A1954+ROUND(LEFT(DM$1933,2)/24,5),'[1]ОАО "АТС"'!$A$57:$F$800,4,FALSE),2))</f>
        <v>54.98</v>
      </c>
      <c r="DN1954" s="64"/>
      <c r="DO1954" s="64"/>
      <c r="DP1954" s="64"/>
      <c r="DQ1954" s="64"/>
      <c r="DR1954" s="65"/>
      <c r="DS1954" s="63">
        <f>IF($A1954="-","-",ROUND(VLOOKUP($A1954+ROUND(LEFT(DS$1933,2)/24,5),'[1]ОАО "АТС"'!$A$57:$F$800,4,FALSE),2))</f>
        <v>30.42</v>
      </c>
      <c r="DT1954" s="64"/>
      <c r="DU1954" s="64"/>
      <c r="DV1954" s="64"/>
      <c r="DW1954" s="64"/>
      <c r="DX1954" s="65"/>
      <c r="DY1954" s="63">
        <f>IF($A1954="-","-",ROUND(VLOOKUP($A1954+ROUND(LEFT(DY$1933,2)/24,5),'[1]ОАО "АТС"'!$A$57:$F$800,4,FALSE),2))</f>
        <v>15.18</v>
      </c>
      <c r="DZ1954" s="64"/>
      <c r="EA1954" s="64"/>
      <c r="EB1954" s="64"/>
      <c r="EC1954" s="64"/>
      <c r="ED1954" s="65"/>
      <c r="EE1954" s="63">
        <f>IF($A1954="-","-",ROUND(VLOOKUP($A1954+ROUND(LEFT(EE$1933,2)/24,5),'[1]ОАО "АТС"'!$A$57:$F$800,4,FALSE),2))</f>
        <v>5.41</v>
      </c>
      <c r="EF1954" s="64"/>
      <c r="EG1954" s="64"/>
      <c r="EH1954" s="64"/>
      <c r="EI1954" s="64"/>
      <c r="EJ1954" s="65"/>
      <c r="EK1954" s="63">
        <f>IF($A1954="-","-",ROUND(VLOOKUP($A1954+ROUND(LEFT(EK$1933,2)/24,5),'[1]ОАО "АТС"'!$A$57:$F$800,4,FALSE),2))</f>
        <v>0</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45738</v>
      </c>
      <c r="B1955" s="61"/>
      <c r="C1955" s="61"/>
      <c r="D1955" s="61"/>
      <c r="E1955" s="61"/>
      <c r="F1955" s="61"/>
      <c r="G1955" s="61"/>
      <c r="H1955" s="62"/>
      <c r="I1955" s="63">
        <f>IF($A1955="-","-",ROUND(VLOOKUP($A1955+ROUND(LEFT(I$1933,1)/24,5),'[1]ОАО "АТС"'!$A$57:$F$800,4,FALSE),2))</f>
        <v>62.33</v>
      </c>
      <c r="J1955" s="64"/>
      <c r="K1955" s="64"/>
      <c r="L1955" s="64"/>
      <c r="M1955" s="64"/>
      <c r="N1955" s="65"/>
      <c r="O1955" s="63">
        <f>IF($A1955="-","-",ROUND(VLOOKUP($A1955+ROUND(LEFT(O$1933,1)/24,5),'[1]ОАО "АТС"'!$A$57:$F$800,4,FALSE),2))</f>
        <v>89.56</v>
      </c>
      <c r="P1955" s="64"/>
      <c r="Q1955" s="64"/>
      <c r="R1955" s="64"/>
      <c r="S1955" s="64"/>
      <c r="T1955" s="65"/>
      <c r="U1955" s="63">
        <f>IF($A1955="-","-",ROUND(VLOOKUP($A1955+ROUND(LEFT(U$1933,1)/24,5),'[1]ОАО "АТС"'!$A$57:$F$800,4,FALSE),2))</f>
        <v>30.29</v>
      </c>
      <c r="V1955" s="64"/>
      <c r="W1955" s="64"/>
      <c r="X1955" s="64"/>
      <c r="Y1955" s="64"/>
      <c r="Z1955" s="65"/>
      <c r="AA1955" s="63">
        <f>IF($A1955="-","-",ROUND(VLOOKUP($A1955+ROUND(LEFT(AA$1933,1)/24,5),'[1]ОАО "АТС"'!$A$57:$F$800,4,FALSE),2))</f>
        <v>110.18</v>
      </c>
      <c r="AB1955" s="64"/>
      <c r="AC1955" s="64"/>
      <c r="AD1955" s="64"/>
      <c r="AE1955" s="64"/>
      <c r="AF1955" s="65"/>
      <c r="AG1955" s="63">
        <f>IF($A1955="-","-",ROUND(VLOOKUP($A1955+ROUND(LEFT(AG$1933,1)/24,5),'[1]ОАО "АТС"'!$A$57:$F$800,4,FALSE),2))</f>
        <v>152.83000000000001</v>
      </c>
      <c r="AH1955" s="64"/>
      <c r="AI1955" s="64"/>
      <c r="AJ1955" s="64"/>
      <c r="AK1955" s="64"/>
      <c r="AL1955" s="65"/>
      <c r="AM1955" s="63">
        <f>IF($A1955="-","-",ROUND(VLOOKUP($A1955+ROUND(LEFT(AM$1933,1)/24,5),'[1]ОАО "АТС"'!$A$57:$F$800,4,FALSE),2))</f>
        <v>84.78</v>
      </c>
      <c r="AN1955" s="64"/>
      <c r="AO1955" s="64"/>
      <c r="AP1955" s="64"/>
      <c r="AQ1955" s="64"/>
      <c r="AR1955" s="65"/>
      <c r="AS1955" s="63">
        <f>IF($A1955="-","-",ROUND(VLOOKUP($A1955+ROUND(LEFT(AS$1933,1)/24,5),'[1]ОАО "АТС"'!$A$57:$F$800,4,FALSE),2))</f>
        <v>226.21</v>
      </c>
      <c r="AT1955" s="64"/>
      <c r="AU1955" s="64"/>
      <c r="AV1955" s="64"/>
      <c r="AW1955" s="64"/>
      <c r="AX1955" s="65"/>
      <c r="AY1955" s="63">
        <f>IF($A1955="-","-",ROUND(VLOOKUP($A1955+ROUND(LEFT(AY$1933,1)/24,5),'[1]ОАО "АТС"'!$A$57:$F$800,4,FALSE),2))</f>
        <v>116.64</v>
      </c>
      <c r="AZ1955" s="64"/>
      <c r="BA1955" s="64"/>
      <c r="BB1955" s="64"/>
      <c r="BC1955" s="64"/>
      <c r="BD1955" s="65"/>
      <c r="BE1955" s="63">
        <f>IF($A1955="-","-",ROUND(VLOOKUP($A1955+ROUND(LEFT(BE$1933,1)/24,5),'[1]ОАО "АТС"'!$A$57:$F$800,4,FALSE),2))</f>
        <v>67.72</v>
      </c>
      <c r="BF1955" s="64"/>
      <c r="BG1955" s="64"/>
      <c r="BH1955" s="64"/>
      <c r="BI1955" s="64"/>
      <c r="BJ1955" s="65"/>
      <c r="BK1955" s="63">
        <f>IF($A1955="-","-",ROUND(VLOOKUP($A1955+ROUND(LEFT(BK$1933,1)/24,5),'[1]ОАО "АТС"'!$A$57:$F$800,4,FALSE),2))</f>
        <v>65.7</v>
      </c>
      <c r="BL1955" s="64"/>
      <c r="BM1955" s="64"/>
      <c r="BN1955" s="64"/>
      <c r="BO1955" s="64"/>
      <c r="BP1955" s="65"/>
      <c r="BQ1955" s="63">
        <f>IF($A1955="-","-",ROUND(VLOOKUP($A1955+ROUND(LEFT(BQ$1933,2)/24,5),'[1]ОАО "АТС"'!$A$57:$F$800,4,FALSE),2))</f>
        <v>60.37</v>
      </c>
      <c r="BR1955" s="64"/>
      <c r="BS1955" s="64"/>
      <c r="BT1955" s="64"/>
      <c r="BU1955" s="64"/>
      <c r="BV1955" s="65"/>
      <c r="BW1955" s="63">
        <f>IF($A1955="-","-",ROUND(VLOOKUP($A1955+ROUND(LEFT(BW$1933,2)/24,5),'[1]ОАО "АТС"'!$A$57:$F$800,4,FALSE),2))</f>
        <v>65</v>
      </c>
      <c r="BX1955" s="64"/>
      <c r="BY1955" s="64"/>
      <c r="BZ1955" s="64"/>
      <c r="CA1955" s="64"/>
      <c r="CB1955" s="65"/>
      <c r="CC1955" s="63">
        <f>IF($A1955="-","-",ROUND(VLOOKUP($A1955+ROUND(LEFT(CC$1933,2)/24,5),'[1]ОАО "АТС"'!$A$57:$F$800,4,FALSE),2))</f>
        <v>74.260000000000005</v>
      </c>
      <c r="CD1955" s="64"/>
      <c r="CE1955" s="64"/>
      <c r="CF1955" s="64"/>
      <c r="CG1955" s="64"/>
      <c r="CH1955" s="65"/>
      <c r="CI1955" s="63">
        <f>IF($A1955="-","-",ROUND(VLOOKUP($A1955+ROUND(LEFT(CI$1933,2)/24,5),'[1]ОАО "АТС"'!$A$57:$F$800,4,FALSE),2))</f>
        <v>98.37</v>
      </c>
      <c r="CJ1955" s="64"/>
      <c r="CK1955" s="64"/>
      <c r="CL1955" s="64"/>
      <c r="CM1955" s="64"/>
      <c r="CN1955" s="65"/>
      <c r="CO1955" s="63">
        <f>IF($A1955="-","-",ROUND(VLOOKUP($A1955+ROUND(LEFT(CO$1933,2)/24,5),'[1]ОАО "АТС"'!$A$57:$F$800,4,FALSE),2))</f>
        <v>97.78</v>
      </c>
      <c r="CP1955" s="64"/>
      <c r="CQ1955" s="64"/>
      <c r="CR1955" s="64"/>
      <c r="CS1955" s="64"/>
      <c r="CT1955" s="65"/>
      <c r="CU1955" s="63">
        <f>IF($A1955="-","-",ROUND(VLOOKUP($A1955+ROUND(LEFT(CU$1933,2)/24,5),'[1]ОАО "АТС"'!$A$57:$F$800,4,FALSE),2))</f>
        <v>114.78</v>
      </c>
      <c r="CV1955" s="64"/>
      <c r="CW1955" s="64"/>
      <c r="CX1955" s="64"/>
      <c r="CY1955" s="64"/>
      <c r="CZ1955" s="65"/>
      <c r="DA1955" s="63">
        <f>IF($A1955="-","-",ROUND(VLOOKUP($A1955+ROUND(LEFT(DA$1933,2)/24,5),'[1]ОАО "АТС"'!$A$57:$F$800,4,FALSE),2))</f>
        <v>113.74</v>
      </c>
      <c r="DB1955" s="64"/>
      <c r="DC1955" s="64"/>
      <c r="DD1955" s="64"/>
      <c r="DE1955" s="64"/>
      <c r="DF1955" s="65"/>
      <c r="DG1955" s="63">
        <f>IF($A1955="-","-",ROUND(VLOOKUP($A1955+ROUND(LEFT(DG$1933,2)/24,5),'[1]ОАО "АТС"'!$A$57:$F$800,4,FALSE),2))</f>
        <v>257.27</v>
      </c>
      <c r="DH1955" s="64"/>
      <c r="DI1955" s="64"/>
      <c r="DJ1955" s="64"/>
      <c r="DK1955" s="64"/>
      <c r="DL1955" s="65"/>
      <c r="DM1955" s="63">
        <f>IF($A1955="-","-",ROUND(VLOOKUP($A1955+ROUND(LEFT(DM$1933,2)/24,5),'[1]ОАО "АТС"'!$A$57:$F$800,4,FALSE),2))</f>
        <v>254.68</v>
      </c>
      <c r="DN1955" s="64"/>
      <c r="DO1955" s="64"/>
      <c r="DP1955" s="64"/>
      <c r="DQ1955" s="64"/>
      <c r="DR1955" s="65"/>
      <c r="DS1955" s="63">
        <f>IF($A1955="-","-",ROUND(VLOOKUP($A1955+ROUND(LEFT(DS$1933,2)/24,5),'[1]ОАО "АТС"'!$A$57:$F$800,4,FALSE),2))</f>
        <v>292.82</v>
      </c>
      <c r="DT1955" s="64"/>
      <c r="DU1955" s="64"/>
      <c r="DV1955" s="64"/>
      <c r="DW1955" s="64"/>
      <c r="DX1955" s="65"/>
      <c r="DY1955" s="63">
        <f>IF($A1955="-","-",ROUND(VLOOKUP($A1955+ROUND(LEFT(DY$1933,2)/24,5),'[1]ОАО "АТС"'!$A$57:$F$800,4,FALSE),2))</f>
        <v>245.89</v>
      </c>
      <c r="DZ1955" s="64"/>
      <c r="EA1955" s="64"/>
      <c r="EB1955" s="64"/>
      <c r="EC1955" s="64"/>
      <c r="ED1955" s="65"/>
      <c r="EE1955" s="63">
        <f>IF($A1955="-","-",ROUND(VLOOKUP($A1955+ROUND(LEFT(EE$1933,2)/24,5),'[1]ОАО "АТС"'!$A$57:$F$800,4,FALSE),2))</f>
        <v>61.62</v>
      </c>
      <c r="EF1955" s="64"/>
      <c r="EG1955" s="64"/>
      <c r="EH1955" s="64"/>
      <c r="EI1955" s="64"/>
      <c r="EJ1955" s="65"/>
      <c r="EK1955" s="63">
        <f>IF($A1955="-","-",ROUND(VLOOKUP($A1955+ROUND(LEFT(EK$1933,2)/24,5),'[1]ОАО "АТС"'!$A$57:$F$800,4,FALSE),2))</f>
        <v>65.58</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45739</v>
      </c>
      <c r="B1956" s="61"/>
      <c r="C1956" s="61"/>
      <c r="D1956" s="61"/>
      <c r="E1956" s="61"/>
      <c r="F1956" s="61"/>
      <c r="G1956" s="61"/>
      <c r="H1956" s="62"/>
      <c r="I1956" s="63">
        <f>IF($A1956="-","-",ROUND(VLOOKUP($A1956+ROUND(LEFT(I$1933,1)/24,5),'[1]ОАО "АТС"'!$A$57:$F$800,4,FALSE),2))</f>
        <v>14.79</v>
      </c>
      <c r="J1956" s="64"/>
      <c r="K1956" s="64"/>
      <c r="L1956" s="64"/>
      <c r="M1956" s="64"/>
      <c r="N1956" s="65"/>
      <c r="O1956" s="63">
        <f>IF($A1956="-","-",ROUND(VLOOKUP($A1956+ROUND(LEFT(O$1933,1)/24,5),'[1]ОАО "АТС"'!$A$57:$F$800,4,FALSE),2))</f>
        <v>22.47</v>
      </c>
      <c r="P1956" s="64"/>
      <c r="Q1956" s="64"/>
      <c r="R1956" s="64"/>
      <c r="S1956" s="64"/>
      <c r="T1956" s="65"/>
      <c r="U1956" s="63">
        <f>IF($A1956="-","-",ROUND(VLOOKUP($A1956+ROUND(LEFT(U$1933,1)/24,5),'[1]ОАО "АТС"'!$A$57:$F$800,4,FALSE),2))</f>
        <v>47.35</v>
      </c>
      <c r="V1956" s="64"/>
      <c r="W1956" s="64"/>
      <c r="X1956" s="64"/>
      <c r="Y1956" s="64"/>
      <c r="Z1956" s="65"/>
      <c r="AA1956" s="63">
        <f>IF($A1956="-","-",ROUND(VLOOKUP($A1956+ROUND(LEFT(AA$1933,1)/24,5),'[1]ОАО "АТС"'!$A$57:$F$800,4,FALSE),2))</f>
        <v>245.41</v>
      </c>
      <c r="AB1956" s="64"/>
      <c r="AC1956" s="64"/>
      <c r="AD1956" s="64"/>
      <c r="AE1956" s="64"/>
      <c r="AF1956" s="65"/>
      <c r="AG1956" s="63">
        <f>IF($A1956="-","-",ROUND(VLOOKUP($A1956+ROUND(LEFT(AG$1933,1)/24,5),'[1]ОАО "АТС"'!$A$57:$F$800,4,FALSE),2))</f>
        <v>63.94</v>
      </c>
      <c r="AH1956" s="64"/>
      <c r="AI1956" s="64"/>
      <c r="AJ1956" s="64"/>
      <c r="AK1956" s="64"/>
      <c r="AL1956" s="65"/>
      <c r="AM1956" s="63">
        <f>IF($A1956="-","-",ROUND(VLOOKUP($A1956+ROUND(LEFT(AM$1933,1)/24,5),'[1]ОАО "АТС"'!$A$57:$F$800,4,FALSE),2))</f>
        <v>67.040000000000006</v>
      </c>
      <c r="AN1956" s="64"/>
      <c r="AO1956" s="64"/>
      <c r="AP1956" s="64"/>
      <c r="AQ1956" s="64"/>
      <c r="AR1956" s="65"/>
      <c r="AS1956" s="63">
        <f>IF($A1956="-","-",ROUND(VLOOKUP($A1956+ROUND(LEFT(AS$1933,1)/24,5),'[1]ОАО "АТС"'!$A$57:$F$800,4,FALSE),2))</f>
        <v>92.53</v>
      </c>
      <c r="AT1956" s="64"/>
      <c r="AU1956" s="64"/>
      <c r="AV1956" s="64"/>
      <c r="AW1956" s="64"/>
      <c r="AX1956" s="65"/>
      <c r="AY1956" s="63">
        <f>IF($A1956="-","-",ROUND(VLOOKUP($A1956+ROUND(LEFT(AY$1933,1)/24,5),'[1]ОАО "АТС"'!$A$57:$F$800,4,FALSE),2))</f>
        <v>242.05</v>
      </c>
      <c r="AZ1956" s="64"/>
      <c r="BA1956" s="64"/>
      <c r="BB1956" s="64"/>
      <c r="BC1956" s="64"/>
      <c r="BD1956" s="65"/>
      <c r="BE1956" s="63">
        <f>IF($A1956="-","-",ROUND(VLOOKUP($A1956+ROUND(LEFT(BE$1933,1)/24,5),'[1]ОАО "АТС"'!$A$57:$F$800,4,FALSE),2))</f>
        <v>104.54</v>
      </c>
      <c r="BF1956" s="64"/>
      <c r="BG1956" s="64"/>
      <c r="BH1956" s="64"/>
      <c r="BI1956" s="64"/>
      <c r="BJ1956" s="65"/>
      <c r="BK1956" s="63">
        <f>IF($A1956="-","-",ROUND(VLOOKUP($A1956+ROUND(LEFT(BK$1933,1)/24,5),'[1]ОАО "АТС"'!$A$57:$F$800,4,FALSE),2))</f>
        <v>62.93</v>
      </c>
      <c r="BL1956" s="64"/>
      <c r="BM1956" s="64"/>
      <c r="BN1956" s="64"/>
      <c r="BO1956" s="64"/>
      <c r="BP1956" s="65"/>
      <c r="BQ1956" s="63">
        <f>IF($A1956="-","-",ROUND(VLOOKUP($A1956+ROUND(LEFT(BQ$1933,2)/24,5),'[1]ОАО "АТС"'!$A$57:$F$800,4,FALSE),2))</f>
        <v>102.12</v>
      </c>
      <c r="BR1956" s="64"/>
      <c r="BS1956" s="64"/>
      <c r="BT1956" s="64"/>
      <c r="BU1956" s="64"/>
      <c r="BV1956" s="65"/>
      <c r="BW1956" s="63">
        <f>IF($A1956="-","-",ROUND(VLOOKUP($A1956+ROUND(LEFT(BW$1933,2)/24,5),'[1]ОАО "АТС"'!$A$57:$F$800,4,FALSE),2))</f>
        <v>117.35</v>
      </c>
      <c r="BX1956" s="64"/>
      <c r="BY1956" s="64"/>
      <c r="BZ1956" s="64"/>
      <c r="CA1956" s="64"/>
      <c r="CB1956" s="65"/>
      <c r="CC1956" s="63">
        <f>IF($A1956="-","-",ROUND(VLOOKUP($A1956+ROUND(LEFT(CC$1933,2)/24,5),'[1]ОАО "АТС"'!$A$57:$F$800,4,FALSE),2))</f>
        <v>85.99</v>
      </c>
      <c r="CD1956" s="64"/>
      <c r="CE1956" s="64"/>
      <c r="CF1956" s="64"/>
      <c r="CG1956" s="64"/>
      <c r="CH1956" s="65"/>
      <c r="CI1956" s="63">
        <f>IF($A1956="-","-",ROUND(VLOOKUP($A1956+ROUND(LEFT(CI$1933,2)/24,5),'[1]ОАО "АТС"'!$A$57:$F$800,4,FALSE),2))</f>
        <v>84.91</v>
      </c>
      <c r="CJ1956" s="64"/>
      <c r="CK1956" s="64"/>
      <c r="CL1956" s="64"/>
      <c r="CM1956" s="64"/>
      <c r="CN1956" s="65"/>
      <c r="CO1956" s="63">
        <f>IF($A1956="-","-",ROUND(VLOOKUP($A1956+ROUND(LEFT(CO$1933,2)/24,5),'[1]ОАО "АТС"'!$A$57:$F$800,4,FALSE),2))</f>
        <v>92.62</v>
      </c>
      <c r="CP1956" s="64"/>
      <c r="CQ1956" s="64"/>
      <c r="CR1956" s="64"/>
      <c r="CS1956" s="64"/>
      <c r="CT1956" s="65"/>
      <c r="CU1956" s="63">
        <f>IF($A1956="-","-",ROUND(VLOOKUP($A1956+ROUND(LEFT(CU$1933,2)/24,5),'[1]ОАО "АТС"'!$A$57:$F$800,4,FALSE),2))</f>
        <v>109.42</v>
      </c>
      <c r="CV1956" s="64"/>
      <c r="CW1956" s="64"/>
      <c r="CX1956" s="64"/>
      <c r="CY1956" s="64"/>
      <c r="CZ1956" s="65"/>
      <c r="DA1956" s="63">
        <f>IF($A1956="-","-",ROUND(VLOOKUP($A1956+ROUND(LEFT(DA$1933,2)/24,5),'[1]ОАО "АТС"'!$A$57:$F$800,4,FALSE),2))</f>
        <v>131.66</v>
      </c>
      <c r="DB1956" s="64"/>
      <c r="DC1956" s="64"/>
      <c r="DD1956" s="64"/>
      <c r="DE1956" s="64"/>
      <c r="DF1956" s="65"/>
      <c r="DG1956" s="63">
        <f>IF($A1956="-","-",ROUND(VLOOKUP($A1956+ROUND(LEFT(DG$1933,2)/24,5),'[1]ОАО "АТС"'!$A$57:$F$800,4,FALSE),2))</f>
        <v>144.05000000000001</v>
      </c>
      <c r="DH1956" s="64"/>
      <c r="DI1956" s="64"/>
      <c r="DJ1956" s="64"/>
      <c r="DK1956" s="64"/>
      <c r="DL1956" s="65"/>
      <c r="DM1956" s="63">
        <f>IF($A1956="-","-",ROUND(VLOOKUP($A1956+ROUND(LEFT(DM$1933,2)/24,5),'[1]ОАО "АТС"'!$A$57:$F$800,4,FALSE),2))</f>
        <v>115.82</v>
      </c>
      <c r="DN1956" s="64"/>
      <c r="DO1956" s="64"/>
      <c r="DP1956" s="64"/>
      <c r="DQ1956" s="64"/>
      <c r="DR1956" s="65"/>
      <c r="DS1956" s="63">
        <f>IF($A1956="-","-",ROUND(VLOOKUP($A1956+ROUND(LEFT(DS$1933,2)/24,5),'[1]ОАО "АТС"'!$A$57:$F$800,4,FALSE),2))</f>
        <v>350.46</v>
      </c>
      <c r="DT1956" s="64"/>
      <c r="DU1956" s="64"/>
      <c r="DV1956" s="64"/>
      <c r="DW1956" s="64"/>
      <c r="DX1956" s="65"/>
      <c r="DY1956" s="63">
        <f>IF($A1956="-","-",ROUND(VLOOKUP($A1956+ROUND(LEFT(DY$1933,2)/24,5),'[1]ОАО "АТС"'!$A$57:$F$800,4,FALSE),2))</f>
        <v>170.23</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0</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45740</v>
      </c>
      <c r="B1957" s="61"/>
      <c r="C1957" s="61"/>
      <c r="D1957" s="61"/>
      <c r="E1957" s="61"/>
      <c r="F1957" s="61"/>
      <c r="G1957" s="61"/>
      <c r="H1957" s="62"/>
      <c r="I1957" s="63">
        <f>IF($A1957="-","-",ROUND(VLOOKUP($A1957+ROUND(LEFT(I$1933,1)/24,5),'[1]ОАО "АТС"'!$A$57:$F$800,4,FALSE),2))</f>
        <v>74.45</v>
      </c>
      <c r="J1957" s="64"/>
      <c r="K1957" s="64"/>
      <c r="L1957" s="64"/>
      <c r="M1957" s="64"/>
      <c r="N1957" s="65"/>
      <c r="O1957" s="63">
        <f>IF($A1957="-","-",ROUND(VLOOKUP($A1957+ROUND(LEFT(O$1933,1)/24,5),'[1]ОАО "АТС"'!$A$57:$F$800,4,FALSE),2))</f>
        <v>8.77</v>
      </c>
      <c r="P1957" s="64"/>
      <c r="Q1957" s="64"/>
      <c r="R1957" s="64"/>
      <c r="S1957" s="64"/>
      <c r="T1957" s="65"/>
      <c r="U1957" s="63">
        <f>IF($A1957="-","-",ROUND(VLOOKUP($A1957+ROUND(LEFT(U$1933,1)/24,5),'[1]ОАО "АТС"'!$A$57:$F$800,4,FALSE),2))</f>
        <v>90.1</v>
      </c>
      <c r="V1957" s="64"/>
      <c r="W1957" s="64"/>
      <c r="X1957" s="64"/>
      <c r="Y1957" s="64"/>
      <c r="Z1957" s="65"/>
      <c r="AA1957" s="63">
        <f>IF($A1957="-","-",ROUND(VLOOKUP($A1957+ROUND(LEFT(AA$1933,1)/24,5),'[1]ОАО "АТС"'!$A$57:$F$800,4,FALSE),2))</f>
        <v>696.99</v>
      </c>
      <c r="AB1957" s="64"/>
      <c r="AC1957" s="64"/>
      <c r="AD1957" s="64"/>
      <c r="AE1957" s="64"/>
      <c r="AF1957" s="65"/>
      <c r="AG1957" s="63">
        <f>IF($A1957="-","-",ROUND(VLOOKUP($A1957+ROUND(LEFT(AG$1933,1)/24,5),'[1]ОАО "АТС"'!$A$57:$F$800,4,FALSE),2))</f>
        <v>599.37</v>
      </c>
      <c r="AH1957" s="64"/>
      <c r="AI1957" s="64"/>
      <c r="AJ1957" s="64"/>
      <c r="AK1957" s="64"/>
      <c r="AL1957" s="65"/>
      <c r="AM1957" s="63">
        <f>IF($A1957="-","-",ROUND(VLOOKUP($A1957+ROUND(LEFT(AM$1933,1)/24,5),'[1]ОАО "АТС"'!$A$57:$F$800,4,FALSE),2))</f>
        <v>93.78</v>
      </c>
      <c r="AN1957" s="64"/>
      <c r="AO1957" s="64"/>
      <c r="AP1957" s="64"/>
      <c r="AQ1957" s="64"/>
      <c r="AR1957" s="65"/>
      <c r="AS1957" s="63">
        <f>IF($A1957="-","-",ROUND(VLOOKUP($A1957+ROUND(LEFT(AS$1933,1)/24,5),'[1]ОАО "АТС"'!$A$57:$F$800,4,FALSE),2))</f>
        <v>483.17</v>
      </c>
      <c r="AT1957" s="64"/>
      <c r="AU1957" s="64"/>
      <c r="AV1957" s="64"/>
      <c r="AW1957" s="64"/>
      <c r="AX1957" s="65"/>
      <c r="AY1957" s="63">
        <f>IF($A1957="-","-",ROUND(VLOOKUP($A1957+ROUND(LEFT(AY$1933,1)/24,5),'[1]ОАО "АТС"'!$A$57:$F$800,4,FALSE),2))</f>
        <v>138.38999999999999</v>
      </c>
      <c r="AZ1957" s="64"/>
      <c r="BA1957" s="64"/>
      <c r="BB1957" s="64"/>
      <c r="BC1957" s="64"/>
      <c r="BD1957" s="65"/>
      <c r="BE1957" s="63">
        <f>IF($A1957="-","-",ROUND(VLOOKUP($A1957+ROUND(LEFT(BE$1933,1)/24,5),'[1]ОАО "АТС"'!$A$57:$F$800,4,FALSE),2))</f>
        <v>39.14</v>
      </c>
      <c r="BF1957" s="64"/>
      <c r="BG1957" s="64"/>
      <c r="BH1957" s="64"/>
      <c r="BI1957" s="64"/>
      <c r="BJ1957" s="65"/>
      <c r="BK1957" s="63">
        <f>IF($A1957="-","-",ROUND(VLOOKUP($A1957+ROUND(LEFT(BK$1933,1)/24,5),'[1]ОАО "АТС"'!$A$57:$F$800,4,FALSE),2))</f>
        <v>43.31</v>
      </c>
      <c r="BL1957" s="64"/>
      <c r="BM1957" s="64"/>
      <c r="BN1957" s="64"/>
      <c r="BO1957" s="64"/>
      <c r="BP1957" s="65"/>
      <c r="BQ1957" s="63">
        <f>IF($A1957="-","-",ROUND(VLOOKUP($A1957+ROUND(LEFT(BQ$1933,2)/24,5),'[1]ОАО "АТС"'!$A$57:$F$800,4,FALSE),2))</f>
        <v>110.63</v>
      </c>
      <c r="BR1957" s="64"/>
      <c r="BS1957" s="64"/>
      <c r="BT1957" s="64"/>
      <c r="BU1957" s="64"/>
      <c r="BV1957" s="65"/>
      <c r="BW1957" s="63">
        <f>IF($A1957="-","-",ROUND(VLOOKUP($A1957+ROUND(LEFT(BW$1933,2)/24,5),'[1]ОАО "АТС"'!$A$57:$F$800,4,FALSE),2))</f>
        <v>66.290000000000006</v>
      </c>
      <c r="BX1957" s="64"/>
      <c r="BY1957" s="64"/>
      <c r="BZ1957" s="64"/>
      <c r="CA1957" s="64"/>
      <c r="CB1957" s="65"/>
      <c r="CC1957" s="63">
        <f>IF($A1957="-","-",ROUND(VLOOKUP($A1957+ROUND(LEFT(CC$1933,2)/24,5),'[1]ОАО "АТС"'!$A$57:$F$800,4,FALSE),2))</f>
        <v>202.08</v>
      </c>
      <c r="CD1957" s="64"/>
      <c r="CE1957" s="64"/>
      <c r="CF1957" s="64"/>
      <c r="CG1957" s="64"/>
      <c r="CH1957" s="65"/>
      <c r="CI1957" s="63">
        <f>IF($A1957="-","-",ROUND(VLOOKUP($A1957+ROUND(LEFT(CI$1933,2)/24,5),'[1]ОАО "АТС"'!$A$57:$F$800,4,FALSE),2))</f>
        <v>9.89</v>
      </c>
      <c r="CJ1957" s="64"/>
      <c r="CK1957" s="64"/>
      <c r="CL1957" s="64"/>
      <c r="CM1957" s="64"/>
      <c r="CN1957" s="65"/>
      <c r="CO1957" s="63">
        <f>IF($A1957="-","-",ROUND(VLOOKUP($A1957+ROUND(LEFT(CO$1933,2)/24,5),'[1]ОАО "АТС"'!$A$57:$F$800,4,FALSE),2))</f>
        <v>0</v>
      </c>
      <c r="CP1957" s="64"/>
      <c r="CQ1957" s="64"/>
      <c r="CR1957" s="64"/>
      <c r="CS1957" s="64"/>
      <c r="CT1957" s="65"/>
      <c r="CU1957" s="63">
        <f>IF($A1957="-","-",ROUND(VLOOKUP($A1957+ROUND(LEFT(CU$1933,2)/24,5),'[1]ОАО "АТС"'!$A$57:$F$800,4,FALSE),2))</f>
        <v>0</v>
      </c>
      <c r="CV1957" s="64"/>
      <c r="CW1957" s="64"/>
      <c r="CX1957" s="64"/>
      <c r="CY1957" s="64"/>
      <c r="CZ1957" s="65"/>
      <c r="DA1957" s="63">
        <f>IF($A1957="-","-",ROUND(VLOOKUP($A1957+ROUND(LEFT(DA$1933,2)/24,5),'[1]ОАО "АТС"'!$A$57:$F$800,4,FALSE),2))</f>
        <v>0</v>
      </c>
      <c r="DB1957" s="64"/>
      <c r="DC1957" s="64"/>
      <c r="DD1957" s="64"/>
      <c r="DE1957" s="64"/>
      <c r="DF1957" s="65"/>
      <c r="DG1957" s="63">
        <f>IF($A1957="-","-",ROUND(VLOOKUP($A1957+ROUND(LEFT(DG$1933,2)/24,5),'[1]ОАО "АТС"'!$A$57:$F$800,4,FALSE),2))</f>
        <v>0</v>
      </c>
      <c r="DH1957" s="64"/>
      <c r="DI1957" s="64"/>
      <c r="DJ1957" s="64"/>
      <c r="DK1957" s="64"/>
      <c r="DL1957" s="65"/>
      <c r="DM1957" s="63">
        <f>IF($A1957="-","-",ROUND(VLOOKUP($A1957+ROUND(LEFT(DM$1933,2)/24,5),'[1]ОАО "АТС"'!$A$57:$F$800,4,FALSE),2))</f>
        <v>82.1</v>
      </c>
      <c r="DN1957" s="64"/>
      <c r="DO1957" s="64"/>
      <c r="DP1957" s="64"/>
      <c r="DQ1957" s="64"/>
      <c r="DR1957" s="65"/>
      <c r="DS1957" s="63">
        <f>IF($A1957="-","-",ROUND(VLOOKUP($A1957+ROUND(LEFT(DS$1933,2)/24,5),'[1]ОАО "АТС"'!$A$57:$F$800,4,FALSE),2))</f>
        <v>0</v>
      </c>
      <c r="DT1957" s="64"/>
      <c r="DU1957" s="64"/>
      <c r="DV1957" s="64"/>
      <c r="DW1957" s="64"/>
      <c r="DX1957" s="65"/>
      <c r="DY1957" s="63">
        <f>IF($A1957="-","-",ROUND(VLOOKUP($A1957+ROUND(LEFT(DY$1933,2)/24,5),'[1]ОАО "АТС"'!$A$57:$F$800,4,FALSE),2))</f>
        <v>0</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45741</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0</v>
      </c>
      <c r="V1958" s="64"/>
      <c r="W1958" s="64"/>
      <c r="X1958" s="64"/>
      <c r="Y1958" s="64"/>
      <c r="Z1958" s="65"/>
      <c r="AA1958" s="63">
        <f>IF($A1958="-","-",ROUND(VLOOKUP($A1958+ROUND(LEFT(AA$1933,1)/24,5),'[1]ОАО "АТС"'!$A$57:$F$800,4,FALSE),2))</f>
        <v>0</v>
      </c>
      <c r="AB1958" s="64"/>
      <c r="AC1958" s="64"/>
      <c r="AD1958" s="64"/>
      <c r="AE1958" s="64"/>
      <c r="AF1958" s="65"/>
      <c r="AG1958" s="63">
        <f>IF($A1958="-","-",ROUND(VLOOKUP($A1958+ROUND(LEFT(AG$1933,1)/24,5),'[1]ОАО "АТС"'!$A$57:$F$800,4,FALSE),2))</f>
        <v>0</v>
      </c>
      <c r="AH1958" s="64"/>
      <c r="AI1958" s="64"/>
      <c r="AJ1958" s="64"/>
      <c r="AK1958" s="64"/>
      <c r="AL1958" s="65"/>
      <c r="AM1958" s="63">
        <f>IF($A1958="-","-",ROUND(VLOOKUP($A1958+ROUND(LEFT(AM$1933,1)/24,5),'[1]ОАО "АТС"'!$A$57:$F$800,4,FALSE),2))</f>
        <v>1.62</v>
      </c>
      <c r="AN1958" s="64"/>
      <c r="AO1958" s="64"/>
      <c r="AP1958" s="64"/>
      <c r="AQ1958" s="64"/>
      <c r="AR1958" s="65"/>
      <c r="AS1958" s="63">
        <f>IF($A1958="-","-",ROUND(VLOOKUP($A1958+ROUND(LEFT(AS$1933,1)/24,5),'[1]ОАО "АТС"'!$A$57:$F$800,4,FALSE),2))</f>
        <v>36.51</v>
      </c>
      <c r="AT1958" s="64"/>
      <c r="AU1958" s="64"/>
      <c r="AV1958" s="64"/>
      <c r="AW1958" s="64"/>
      <c r="AX1958" s="65"/>
      <c r="AY1958" s="63">
        <f>IF($A1958="-","-",ROUND(VLOOKUP($A1958+ROUND(LEFT(AY$1933,1)/24,5),'[1]ОАО "АТС"'!$A$57:$F$800,4,FALSE),2))</f>
        <v>116.58</v>
      </c>
      <c r="AZ1958" s="64"/>
      <c r="BA1958" s="64"/>
      <c r="BB1958" s="64"/>
      <c r="BC1958" s="64"/>
      <c r="BD1958" s="65"/>
      <c r="BE1958" s="63">
        <f>IF($A1958="-","-",ROUND(VLOOKUP($A1958+ROUND(LEFT(BE$1933,1)/24,5),'[1]ОАО "АТС"'!$A$57:$F$800,4,FALSE),2))</f>
        <v>23.76</v>
      </c>
      <c r="BF1958" s="64"/>
      <c r="BG1958" s="64"/>
      <c r="BH1958" s="64"/>
      <c r="BI1958" s="64"/>
      <c r="BJ1958" s="65"/>
      <c r="BK1958" s="63">
        <f>IF($A1958="-","-",ROUND(VLOOKUP($A1958+ROUND(LEFT(BK$1933,1)/24,5),'[1]ОАО "АТС"'!$A$57:$F$800,4,FALSE),2))</f>
        <v>29.23</v>
      </c>
      <c r="BL1958" s="64"/>
      <c r="BM1958" s="64"/>
      <c r="BN1958" s="64"/>
      <c r="BO1958" s="64"/>
      <c r="BP1958" s="65"/>
      <c r="BQ1958" s="63">
        <f>IF($A1958="-","-",ROUND(VLOOKUP($A1958+ROUND(LEFT(BQ$1933,2)/24,5),'[1]ОАО "АТС"'!$A$57:$F$800,4,FALSE),2))</f>
        <v>14.69</v>
      </c>
      <c r="BR1958" s="64"/>
      <c r="BS1958" s="64"/>
      <c r="BT1958" s="64"/>
      <c r="BU1958" s="64"/>
      <c r="BV1958" s="65"/>
      <c r="BW1958" s="63">
        <f>IF($A1958="-","-",ROUND(VLOOKUP($A1958+ROUND(LEFT(BW$1933,2)/24,5),'[1]ОАО "АТС"'!$A$57:$F$800,4,FALSE),2))</f>
        <v>0</v>
      </c>
      <c r="BX1958" s="64"/>
      <c r="BY1958" s="64"/>
      <c r="BZ1958" s="64"/>
      <c r="CA1958" s="64"/>
      <c r="CB1958" s="65"/>
      <c r="CC1958" s="63">
        <f>IF($A1958="-","-",ROUND(VLOOKUP($A1958+ROUND(LEFT(CC$1933,2)/24,5),'[1]ОАО "АТС"'!$A$57:$F$800,4,FALSE),2))</f>
        <v>0</v>
      </c>
      <c r="CD1958" s="64"/>
      <c r="CE1958" s="64"/>
      <c r="CF1958" s="64"/>
      <c r="CG1958" s="64"/>
      <c r="CH1958" s="65"/>
      <c r="CI1958" s="63">
        <f>IF($A1958="-","-",ROUND(VLOOKUP($A1958+ROUND(LEFT(CI$1933,2)/24,5),'[1]ОАО "АТС"'!$A$57:$F$800,4,FALSE),2))</f>
        <v>0.06</v>
      </c>
      <c r="CJ1958" s="64"/>
      <c r="CK1958" s="64"/>
      <c r="CL1958" s="64"/>
      <c r="CM1958" s="64"/>
      <c r="CN1958" s="65"/>
      <c r="CO1958" s="63">
        <f>IF($A1958="-","-",ROUND(VLOOKUP($A1958+ROUND(LEFT(CO$1933,2)/24,5),'[1]ОАО "АТС"'!$A$57:$F$800,4,FALSE),2))</f>
        <v>10.210000000000001</v>
      </c>
      <c r="CP1958" s="64"/>
      <c r="CQ1958" s="64"/>
      <c r="CR1958" s="64"/>
      <c r="CS1958" s="64"/>
      <c r="CT1958" s="65"/>
      <c r="CU1958" s="63">
        <f>IF($A1958="-","-",ROUND(VLOOKUP($A1958+ROUND(LEFT(CU$1933,2)/24,5),'[1]ОАО "АТС"'!$A$57:$F$800,4,FALSE),2))</f>
        <v>26.09</v>
      </c>
      <c r="CV1958" s="64"/>
      <c r="CW1958" s="64"/>
      <c r="CX1958" s="64"/>
      <c r="CY1958" s="64"/>
      <c r="CZ1958" s="65"/>
      <c r="DA1958" s="63">
        <f>IF($A1958="-","-",ROUND(VLOOKUP($A1958+ROUND(LEFT(DA$1933,2)/24,5),'[1]ОАО "АТС"'!$A$57:$F$800,4,FALSE),2))</f>
        <v>22.24</v>
      </c>
      <c r="DB1958" s="64"/>
      <c r="DC1958" s="64"/>
      <c r="DD1958" s="64"/>
      <c r="DE1958" s="64"/>
      <c r="DF1958" s="65"/>
      <c r="DG1958" s="63">
        <f>IF($A1958="-","-",ROUND(VLOOKUP($A1958+ROUND(LEFT(DG$1933,2)/24,5),'[1]ОАО "АТС"'!$A$57:$F$800,4,FALSE),2))</f>
        <v>0</v>
      </c>
      <c r="DH1958" s="64"/>
      <c r="DI1958" s="64"/>
      <c r="DJ1958" s="64"/>
      <c r="DK1958" s="64"/>
      <c r="DL1958" s="65"/>
      <c r="DM1958" s="63">
        <f>IF($A1958="-","-",ROUND(VLOOKUP($A1958+ROUND(LEFT(DM$1933,2)/24,5),'[1]ОАО "АТС"'!$A$57:$F$800,4,FALSE),2))</f>
        <v>24.87</v>
      </c>
      <c r="DN1958" s="64"/>
      <c r="DO1958" s="64"/>
      <c r="DP1958" s="64"/>
      <c r="DQ1958" s="64"/>
      <c r="DR1958" s="65"/>
      <c r="DS1958" s="63">
        <f>IF($A1958="-","-",ROUND(VLOOKUP($A1958+ROUND(LEFT(DS$1933,2)/24,5),'[1]ОАО "АТС"'!$A$57:$F$800,4,FALSE),2))</f>
        <v>16.54</v>
      </c>
      <c r="DT1958" s="64"/>
      <c r="DU1958" s="64"/>
      <c r="DV1958" s="64"/>
      <c r="DW1958" s="64"/>
      <c r="DX1958" s="65"/>
      <c r="DY1958" s="63">
        <f>IF($A1958="-","-",ROUND(VLOOKUP($A1958+ROUND(LEFT(DY$1933,2)/24,5),'[1]ОАО "АТС"'!$A$57:$F$800,4,FALSE),2))</f>
        <v>29.18</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0</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45742</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38.54</v>
      </c>
      <c r="P1959" s="64"/>
      <c r="Q1959" s="64"/>
      <c r="R1959" s="64"/>
      <c r="S1959" s="64"/>
      <c r="T1959" s="65"/>
      <c r="U1959" s="63">
        <f>IF($A1959="-","-",ROUND(VLOOKUP($A1959+ROUND(LEFT(U$1933,1)/24,5),'[1]ОАО "АТС"'!$A$57:$F$800,4,FALSE),2))</f>
        <v>93.63</v>
      </c>
      <c r="V1959" s="64"/>
      <c r="W1959" s="64"/>
      <c r="X1959" s="64"/>
      <c r="Y1959" s="64"/>
      <c r="Z1959" s="65"/>
      <c r="AA1959" s="63">
        <f>IF($A1959="-","-",ROUND(VLOOKUP($A1959+ROUND(LEFT(AA$1933,1)/24,5),'[1]ОАО "АТС"'!$A$57:$F$800,4,FALSE),2))</f>
        <v>95.13</v>
      </c>
      <c r="AB1959" s="64"/>
      <c r="AC1959" s="64"/>
      <c r="AD1959" s="64"/>
      <c r="AE1959" s="64"/>
      <c r="AF1959" s="65"/>
      <c r="AG1959" s="63">
        <f>IF($A1959="-","-",ROUND(VLOOKUP($A1959+ROUND(LEFT(AG$1933,1)/24,5),'[1]ОАО "АТС"'!$A$57:$F$800,4,FALSE),2))</f>
        <v>297.54000000000002</v>
      </c>
      <c r="AH1959" s="64"/>
      <c r="AI1959" s="64"/>
      <c r="AJ1959" s="64"/>
      <c r="AK1959" s="64"/>
      <c r="AL1959" s="65"/>
      <c r="AM1959" s="63">
        <f>IF($A1959="-","-",ROUND(VLOOKUP($A1959+ROUND(LEFT(AM$1933,1)/24,5),'[1]ОАО "АТС"'!$A$57:$F$800,4,FALSE),2))</f>
        <v>270.38</v>
      </c>
      <c r="AN1959" s="64"/>
      <c r="AO1959" s="64"/>
      <c r="AP1959" s="64"/>
      <c r="AQ1959" s="64"/>
      <c r="AR1959" s="65"/>
      <c r="AS1959" s="63">
        <f>IF($A1959="-","-",ROUND(VLOOKUP($A1959+ROUND(LEFT(AS$1933,1)/24,5),'[1]ОАО "АТС"'!$A$57:$F$800,4,FALSE),2))</f>
        <v>137.82</v>
      </c>
      <c r="AT1959" s="64"/>
      <c r="AU1959" s="64"/>
      <c r="AV1959" s="64"/>
      <c r="AW1959" s="64"/>
      <c r="AX1959" s="65"/>
      <c r="AY1959" s="63">
        <f>IF($A1959="-","-",ROUND(VLOOKUP($A1959+ROUND(LEFT(AY$1933,1)/24,5),'[1]ОАО "АТС"'!$A$57:$F$800,4,FALSE),2))</f>
        <v>21.8</v>
      </c>
      <c r="AZ1959" s="64"/>
      <c r="BA1959" s="64"/>
      <c r="BB1959" s="64"/>
      <c r="BC1959" s="64"/>
      <c r="BD1959" s="65"/>
      <c r="BE1959" s="63">
        <f>IF($A1959="-","-",ROUND(VLOOKUP($A1959+ROUND(LEFT(BE$1933,1)/24,5),'[1]ОАО "АТС"'!$A$57:$F$800,4,FALSE),2))</f>
        <v>33.450000000000003</v>
      </c>
      <c r="BF1959" s="64"/>
      <c r="BG1959" s="64"/>
      <c r="BH1959" s="64"/>
      <c r="BI1959" s="64"/>
      <c r="BJ1959" s="65"/>
      <c r="BK1959" s="63">
        <f>IF($A1959="-","-",ROUND(VLOOKUP($A1959+ROUND(LEFT(BK$1933,1)/24,5),'[1]ОАО "АТС"'!$A$57:$F$800,4,FALSE),2))</f>
        <v>26.21</v>
      </c>
      <c r="BL1959" s="64"/>
      <c r="BM1959" s="64"/>
      <c r="BN1959" s="64"/>
      <c r="BO1959" s="64"/>
      <c r="BP1959" s="65"/>
      <c r="BQ1959" s="63">
        <f>IF($A1959="-","-",ROUND(VLOOKUP($A1959+ROUND(LEFT(BQ$1933,2)/24,5),'[1]ОАО "АТС"'!$A$57:$F$800,4,FALSE),2))</f>
        <v>171.47</v>
      </c>
      <c r="BR1959" s="64"/>
      <c r="BS1959" s="64"/>
      <c r="BT1959" s="64"/>
      <c r="BU1959" s="64"/>
      <c r="BV1959" s="65"/>
      <c r="BW1959" s="63">
        <f>IF($A1959="-","-",ROUND(VLOOKUP($A1959+ROUND(LEFT(BW$1933,2)/24,5),'[1]ОАО "АТС"'!$A$57:$F$800,4,FALSE),2))</f>
        <v>138.66999999999999</v>
      </c>
      <c r="BX1959" s="64"/>
      <c r="BY1959" s="64"/>
      <c r="BZ1959" s="64"/>
      <c r="CA1959" s="64"/>
      <c r="CB1959" s="65"/>
      <c r="CC1959" s="63">
        <f>IF($A1959="-","-",ROUND(VLOOKUP($A1959+ROUND(LEFT(CC$1933,2)/24,5),'[1]ОАО "АТС"'!$A$57:$F$800,4,FALSE),2))</f>
        <v>105.51</v>
      </c>
      <c r="CD1959" s="64"/>
      <c r="CE1959" s="64"/>
      <c r="CF1959" s="64"/>
      <c r="CG1959" s="64"/>
      <c r="CH1959" s="65"/>
      <c r="CI1959" s="63">
        <f>IF($A1959="-","-",ROUND(VLOOKUP($A1959+ROUND(LEFT(CI$1933,2)/24,5),'[1]ОАО "АТС"'!$A$57:$F$800,4,FALSE),2))</f>
        <v>150.84</v>
      </c>
      <c r="CJ1959" s="64"/>
      <c r="CK1959" s="64"/>
      <c r="CL1959" s="64"/>
      <c r="CM1959" s="64"/>
      <c r="CN1959" s="65"/>
      <c r="CO1959" s="63">
        <f>IF($A1959="-","-",ROUND(VLOOKUP($A1959+ROUND(LEFT(CO$1933,2)/24,5),'[1]ОАО "АТС"'!$A$57:$F$800,4,FALSE),2))</f>
        <v>220.8</v>
      </c>
      <c r="CP1959" s="64"/>
      <c r="CQ1959" s="64"/>
      <c r="CR1959" s="64"/>
      <c r="CS1959" s="64"/>
      <c r="CT1959" s="65"/>
      <c r="CU1959" s="63">
        <f>IF($A1959="-","-",ROUND(VLOOKUP($A1959+ROUND(LEFT(CU$1933,2)/24,5),'[1]ОАО "АТС"'!$A$57:$F$800,4,FALSE),2))</f>
        <v>212.71</v>
      </c>
      <c r="CV1959" s="64"/>
      <c r="CW1959" s="64"/>
      <c r="CX1959" s="64"/>
      <c r="CY1959" s="64"/>
      <c r="CZ1959" s="65"/>
      <c r="DA1959" s="63">
        <f>IF($A1959="-","-",ROUND(VLOOKUP($A1959+ROUND(LEFT(DA$1933,2)/24,5),'[1]ОАО "АТС"'!$A$57:$F$800,4,FALSE),2))</f>
        <v>149.41</v>
      </c>
      <c r="DB1959" s="64"/>
      <c r="DC1959" s="64"/>
      <c r="DD1959" s="64"/>
      <c r="DE1959" s="64"/>
      <c r="DF1959" s="65"/>
      <c r="DG1959" s="63">
        <f>IF($A1959="-","-",ROUND(VLOOKUP($A1959+ROUND(LEFT(DG$1933,2)/24,5),'[1]ОАО "АТС"'!$A$57:$F$800,4,FALSE),2))</f>
        <v>213.24</v>
      </c>
      <c r="DH1959" s="64"/>
      <c r="DI1959" s="64"/>
      <c r="DJ1959" s="64"/>
      <c r="DK1959" s="64"/>
      <c r="DL1959" s="65"/>
      <c r="DM1959" s="63">
        <f>IF($A1959="-","-",ROUND(VLOOKUP($A1959+ROUND(LEFT(DM$1933,2)/24,5),'[1]ОАО "АТС"'!$A$57:$F$800,4,FALSE),2))</f>
        <v>108</v>
      </c>
      <c r="DN1959" s="64"/>
      <c r="DO1959" s="64"/>
      <c r="DP1959" s="64"/>
      <c r="DQ1959" s="64"/>
      <c r="DR1959" s="65"/>
      <c r="DS1959" s="63">
        <f>IF($A1959="-","-",ROUND(VLOOKUP($A1959+ROUND(LEFT(DS$1933,2)/24,5),'[1]ОАО "АТС"'!$A$57:$F$800,4,FALSE),2))</f>
        <v>254.94</v>
      </c>
      <c r="DT1959" s="64"/>
      <c r="DU1959" s="64"/>
      <c r="DV1959" s="64"/>
      <c r="DW1959" s="64"/>
      <c r="DX1959" s="65"/>
      <c r="DY1959" s="63">
        <f>IF($A1959="-","-",ROUND(VLOOKUP($A1959+ROUND(LEFT(DY$1933,2)/24,5),'[1]ОАО "АТС"'!$A$57:$F$800,4,FALSE),2))</f>
        <v>341.39</v>
      </c>
      <c r="DZ1959" s="64"/>
      <c r="EA1959" s="64"/>
      <c r="EB1959" s="64"/>
      <c r="EC1959" s="64"/>
      <c r="ED1959" s="65"/>
      <c r="EE1959" s="63">
        <f>IF($A1959="-","-",ROUND(VLOOKUP($A1959+ROUND(LEFT(EE$1933,2)/24,5),'[1]ОАО "АТС"'!$A$57:$F$800,4,FALSE),2))</f>
        <v>245.48</v>
      </c>
      <c r="EF1959" s="64"/>
      <c r="EG1959" s="64"/>
      <c r="EH1959" s="64"/>
      <c r="EI1959" s="64"/>
      <c r="EJ1959" s="65"/>
      <c r="EK1959" s="63">
        <f>IF($A1959="-","-",ROUND(VLOOKUP($A1959+ROUND(LEFT(EK$1933,2)/24,5),'[1]ОАО "АТС"'!$A$57:$F$800,4,FALSE),2))</f>
        <v>354.88</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45743</v>
      </c>
      <c r="B1960" s="61"/>
      <c r="C1960" s="61"/>
      <c r="D1960" s="61"/>
      <c r="E1960" s="61"/>
      <c r="F1960" s="61"/>
      <c r="G1960" s="61"/>
      <c r="H1960" s="62"/>
      <c r="I1960" s="63">
        <f>IF($A1960="-","-",ROUND(VLOOKUP($A1960+ROUND(LEFT(I$1933,1)/24,5),'[1]ОАО "АТС"'!$A$57:$F$800,4,FALSE),2))</f>
        <v>142.08000000000001</v>
      </c>
      <c r="J1960" s="64"/>
      <c r="K1960" s="64"/>
      <c r="L1960" s="64"/>
      <c r="M1960" s="64"/>
      <c r="N1960" s="65"/>
      <c r="O1960" s="63">
        <f>IF($A1960="-","-",ROUND(VLOOKUP($A1960+ROUND(LEFT(O$1933,1)/24,5),'[1]ОАО "АТС"'!$A$57:$F$800,4,FALSE),2))</f>
        <v>519.67999999999995</v>
      </c>
      <c r="P1960" s="64"/>
      <c r="Q1960" s="64"/>
      <c r="R1960" s="64"/>
      <c r="S1960" s="64"/>
      <c r="T1960" s="65"/>
      <c r="U1960" s="63">
        <f>IF($A1960="-","-",ROUND(VLOOKUP($A1960+ROUND(LEFT(U$1933,1)/24,5),'[1]ОАО "АТС"'!$A$57:$F$800,4,FALSE),2))</f>
        <v>543.62</v>
      </c>
      <c r="V1960" s="64"/>
      <c r="W1960" s="64"/>
      <c r="X1960" s="64"/>
      <c r="Y1960" s="64"/>
      <c r="Z1960" s="65"/>
      <c r="AA1960" s="63">
        <f>IF($A1960="-","-",ROUND(VLOOKUP($A1960+ROUND(LEFT(AA$1933,1)/24,5),'[1]ОАО "АТС"'!$A$57:$F$800,4,FALSE),2))</f>
        <v>748.26</v>
      </c>
      <c r="AB1960" s="64"/>
      <c r="AC1960" s="64"/>
      <c r="AD1960" s="64"/>
      <c r="AE1960" s="64"/>
      <c r="AF1960" s="65"/>
      <c r="AG1960" s="63">
        <f>IF($A1960="-","-",ROUND(VLOOKUP($A1960+ROUND(LEFT(AG$1933,1)/24,5),'[1]ОАО "АТС"'!$A$57:$F$800,4,FALSE),2))</f>
        <v>466.23</v>
      </c>
      <c r="AH1960" s="64"/>
      <c r="AI1960" s="64"/>
      <c r="AJ1960" s="64"/>
      <c r="AK1960" s="64"/>
      <c r="AL1960" s="65"/>
      <c r="AM1960" s="63">
        <f>IF($A1960="-","-",ROUND(VLOOKUP($A1960+ROUND(LEFT(AM$1933,1)/24,5),'[1]ОАО "АТС"'!$A$57:$F$800,4,FALSE),2))</f>
        <v>68.62</v>
      </c>
      <c r="AN1960" s="64"/>
      <c r="AO1960" s="64"/>
      <c r="AP1960" s="64"/>
      <c r="AQ1960" s="64"/>
      <c r="AR1960" s="65"/>
      <c r="AS1960" s="63">
        <f>IF($A1960="-","-",ROUND(VLOOKUP($A1960+ROUND(LEFT(AS$1933,1)/24,5),'[1]ОАО "АТС"'!$A$57:$F$800,4,FALSE),2))</f>
        <v>733.25</v>
      </c>
      <c r="AT1960" s="64"/>
      <c r="AU1960" s="64"/>
      <c r="AV1960" s="64"/>
      <c r="AW1960" s="64"/>
      <c r="AX1960" s="65"/>
      <c r="AY1960" s="63">
        <f>IF($A1960="-","-",ROUND(VLOOKUP($A1960+ROUND(LEFT(AY$1933,1)/24,5),'[1]ОАО "АТС"'!$A$57:$F$800,4,FALSE),2))</f>
        <v>69.319999999999993</v>
      </c>
      <c r="AZ1960" s="64"/>
      <c r="BA1960" s="64"/>
      <c r="BB1960" s="64"/>
      <c r="BC1960" s="64"/>
      <c r="BD1960" s="65"/>
      <c r="BE1960" s="63">
        <f>IF($A1960="-","-",ROUND(VLOOKUP($A1960+ROUND(LEFT(BE$1933,1)/24,5),'[1]ОАО "АТС"'!$A$57:$F$800,4,FALSE),2))</f>
        <v>95.86</v>
      </c>
      <c r="BF1960" s="64"/>
      <c r="BG1960" s="64"/>
      <c r="BH1960" s="64"/>
      <c r="BI1960" s="64"/>
      <c r="BJ1960" s="65"/>
      <c r="BK1960" s="63">
        <f>IF($A1960="-","-",ROUND(VLOOKUP($A1960+ROUND(LEFT(BK$1933,1)/24,5),'[1]ОАО "АТС"'!$A$57:$F$800,4,FALSE),2))</f>
        <v>114.59</v>
      </c>
      <c r="BL1960" s="64"/>
      <c r="BM1960" s="64"/>
      <c r="BN1960" s="64"/>
      <c r="BO1960" s="64"/>
      <c r="BP1960" s="65"/>
      <c r="BQ1960" s="63">
        <f>IF($A1960="-","-",ROUND(VLOOKUP($A1960+ROUND(LEFT(BQ$1933,2)/24,5),'[1]ОАО "АТС"'!$A$57:$F$800,4,FALSE),2))</f>
        <v>133.02000000000001</v>
      </c>
      <c r="BR1960" s="64"/>
      <c r="BS1960" s="64"/>
      <c r="BT1960" s="64"/>
      <c r="BU1960" s="64"/>
      <c r="BV1960" s="65"/>
      <c r="BW1960" s="63">
        <f>IF($A1960="-","-",ROUND(VLOOKUP($A1960+ROUND(LEFT(BW$1933,2)/24,5),'[1]ОАО "АТС"'!$A$57:$F$800,4,FALSE),2))</f>
        <v>102.57</v>
      </c>
      <c r="BX1960" s="64"/>
      <c r="BY1960" s="64"/>
      <c r="BZ1960" s="64"/>
      <c r="CA1960" s="64"/>
      <c r="CB1960" s="65"/>
      <c r="CC1960" s="63">
        <f>IF($A1960="-","-",ROUND(VLOOKUP($A1960+ROUND(LEFT(CC$1933,2)/24,5),'[1]ОАО "АТС"'!$A$57:$F$800,4,FALSE),2))</f>
        <v>105.08</v>
      </c>
      <c r="CD1960" s="64"/>
      <c r="CE1960" s="64"/>
      <c r="CF1960" s="64"/>
      <c r="CG1960" s="64"/>
      <c r="CH1960" s="65"/>
      <c r="CI1960" s="63">
        <f>IF($A1960="-","-",ROUND(VLOOKUP($A1960+ROUND(LEFT(CI$1933,2)/24,5),'[1]ОАО "АТС"'!$A$57:$F$800,4,FALSE),2))</f>
        <v>226.82</v>
      </c>
      <c r="CJ1960" s="64"/>
      <c r="CK1960" s="64"/>
      <c r="CL1960" s="64"/>
      <c r="CM1960" s="64"/>
      <c r="CN1960" s="65"/>
      <c r="CO1960" s="63">
        <f>IF($A1960="-","-",ROUND(VLOOKUP($A1960+ROUND(LEFT(CO$1933,2)/24,5),'[1]ОАО "АТС"'!$A$57:$F$800,4,FALSE),2))</f>
        <v>199.83</v>
      </c>
      <c r="CP1960" s="64"/>
      <c r="CQ1960" s="64"/>
      <c r="CR1960" s="64"/>
      <c r="CS1960" s="64"/>
      <c r="CT1960" s="65"/>
      <c r="CU1960" s="63">
        <f>IF($A1960="-","-",ROUND(VLOOKUP($A1960+ROUND(LEFT(CU$1933,2)/24,5),'[1]ОАО "АТС"'!$A$57:$F$800,4,FALSE),2))</f>
        <v>218.84</v>
      </c>
      <c r="CV1960" s="64"/>
      <c r="CW1960" s="64"/>
      <c r="CX1960" s="64"/>
      <c r="CY1960" s="64"/>
      <c r="CZ1960" s="65"/>
      <c r="DA1960" s="63">
        <f>IF($A1960="-","-",ROUND(VLOOKUP($A1960+ROUND(LEFT(DA$1933,2)/24,5),'[1]ОАО "АТС"'!$A$57:$F$800,4,FALSE),2))</f>
        <v>49.75</v>
      </c>
      <c r="DB1960" s="64"/>
      <c r="DC1960" s="64"/>
      <c r="DD1960" s="64"/>
      <c r="DE1960" s="64"/>
      <c r="DF1960" s="65"/>
      <c r="DG1960" s="63">
        <f>IF($A1960="-","-",ROUND(VLOOKUP($A1960+ROUND(LEFT(DG$1933,2)/24,5),'[1]ОАО "АТС"'!$A$57:$F$800,4,FALSE),2))</f>
        <v>70.2</v>
      </c>
      <c r="DH1960" s="64"/>
      <c r="DI1960" s="64"/>
      <c r="DJ1960" s="64"/>
      <c r="DK1960" s="64"/>
      <c r="DL1960" s="65"/>
      <c r="DM1960" s="63">
        <f>IF($A1960="-","-",ROUND(VLOOKUP($A1960+ROUND(LEFT(DM$1933,2)/24,5),'[1]ОАО "АТС"'!$A$57:$F$800,4,FALSE),2))</f>
        <v>0</v>
      </c>
      <c r="DN1960" s="64"/>
      <c r="DO1960" s="64"/>
      <c r="DP1960" s="64"/>
      <c r="DQ1960" s="64"/>
      <c r="DR1960" s="65"/>
      <c r="DS1960" s="63">
        <f>IF($A1960="-","-",ROUND(VLOOKUP($A1960+ROUND(LEFT(DS$1933,2)/24,5),'[1]ОАО "АТС"'!$A$57:$F$800,4,FALSE),2))</f>
        <v>102.74</v>
      </c>
      <c r="DT1960" s="64"/>
      <c r="DU1960" s="64"/>
      <c r="DV1960" s="64"/>
      <c r="DW1960" s="64"/>
      <c r="DX1960" s="65"/>
      <c r="DY1960" s="63">
        <f>IF($A1960="-","-",ROUND(VLOOKUP($A1960+ROUND(LEFT(DY$1933,2)/24,5),'[1]ОАО "АТС"'!$A$57:$F$800,4,FALSE),2))</f>
        <v>0</v>
      </c>
      <c r="DZ1960" s="64"/>
      <c r="EA1960" s="64"/>
      <c r="EB1960" s="64"/>
      <c r="EC1960" s="64"/>
      <c r="ED1960" s="65"/>
      <c r="EE1960" s="63">
        <f>IF($A1960="-","-",ROUND(VLOOKUP($A1960+ROUND(LEFT(EE$1933,2)/24,5),'[1]ОАО "АТС"'!$A$57:$F$800,4,FALSE),2))</f>
        <v>265.75</v>
      </c>
      <c r="EF1960" s="64"/>
      <c r="EG1960" s="64"/>
      <c r="EH1960" s="64"/>
      <c r="EI1960" s="64"/>
      <c r="EJ1960" s="65"/>
      <c r="EK1960" s="63">
        <f>IF($A1960="-","-",ROUND(VLOOKUP($A1960+ROUND(LEFT(EK$1933,2)/24,5),'[1]ОАО "АТС"'!$A$57:$F$800,4,FALSE),2))</f>
        <v>3.87</v>
      </c>
      <c r="EL1960" s="64"/>
      <c r="EM1960" s="64"/>
      <c r="EN1960" s="64"/>
      <c r="EO1960" s="64"/>
      <c r="EP1960" s="65"/>
      <c r="EQ1960" s="63">
        <f>IF($A1960="-","-",ROUND(VLOOKUP($A1960+ROUND(LEFT(EQ$1933,2)/24,5),'[1]ОАО "АТС"'!$A$57:$F$800,4,FALSE),2))</f>
        <v>309.5</v>
      </c>
      <c r="ER1960" s="64"/>
      <c r="ES1960" s="64"/>
      <c r="ET1960" s="64"/>
      <c r="EU1960" s="64"/>
      <c r="EV1960" s="65"/>
    </row>
    <row r="1961" spans="1:152" s="29" customFormat="1" ht="15.75" customHeight="1" x14ac:dyDescent="0.2">
      <c r="A1961" s="60">
        <f>$A$128</f>
        <v>45744</v>
      </c>
      <c r="B1961" s="61"/>
      <c r="C1961" s="61"/>
      <c r="D1961" s="61"/>
      <c r="E1961" s="61"/>
      <c r="F1961" s="61"/>
      <c r="G1961" s="61"/>
      <c r="H1961" s="62"/>
      <c r="I1961" s="63">
        <f>IF($A1961="-","-",ROUND(VLOOKUP($A1961+ROUND(LEFT(I$1933,1)/24,5),'[1]ОАО "АТС"'!$A$57:$F$800,4,FALSE),2))</f>
        <v>301.49</v>
      </c>
      <c r="J1961" s="64"/>
      <c r="K1961" s="64"/>
      <c r="L1961" s="64"/>
      <c r="M1961" s="64"/>
      <c r="N1961" s="65"/>
      <c r="O1961" s="63">
        <f>IF($A1961="-","-",ROUND(VLOOKUP($A1961+ROUND(LEFT(O$1933,1)/24,5),'[1]ОАО "АТС"'!$A$57:$F$800,4,FALSE),2))</f>
        <v>308.38</v>
      </c>
      <c r="P1961" s="64"/>
      <c r="Q1961" s="64"/>
      <c r="R1961" s="64"/>
      <c r="S1961" s="64"/>
      <c r="T1961" s="65"/>
      <c r="U1961" s="63">
        <f>IF($A1961="-","-",ROUND(VLOOKUP($A1961+ROUND(LEFT(U$1933,1)/24,5),'[1]ОАО "АТС"'!$A$57:$F$800,4,FALSE),2))</f>
        <v>0</v>
      </c>
      <c r="V1961" s="64"/>
      <c r="W1961" s="64"/>
      <c r="X1961" s="64"/>
      <c r="Y1961" s="64"/>
      <c r="Z1961" s="65"/>
      <c r="AA1961" s="63">
        <f>IF($A1961="-","-",ROUND(VLOOKUP($A1961+ROUND(LEFT(AA$1933,1)/24,5),'[1]ОАО "АТС"'!$A$57:$F$800,4,FALSE),2))</f>
        <v>621.02</v>
      </c>
      <c r="AB1961" s="64"/>
      <c r="AC1961" s="64"/>
      <c r="AD1961" s="64"/>
      <c r="AE1961" s="64"/>
      <c r="AF1961" s="65"/>
      <c r="AG1961" s="63">
        <f>IF($A1961="-","-",ROUND(VLOOKUP($A1961+ROUND(LEFT(AG$1933,1)/24,5),'[1]ОАО "АТС"'!$A$57:$F$800,4,FALSE),2))</f>
        <v>398.02</v>
      </c>
      <c r="AH1961" s="64"/>
      <c r="AI1961" s="64"/>
      <c r="AJ1961" s="64"/>
      <c r="AK1961" s="64"/>
      <c r="AL1961" s="65"/>
      <c r="AM1961" s="63">
        <f>IF($A1961="-","-",ROUND(VLOOKUP($A1961+ROUND(LEFT(AM$1933,1)/24,5),'[1]ОАО "АТС"'!$A$57:$F$800,4,FALSE),2))</f>
        <v>492.99</v>
      </c>
      <c r="AN1961" s="64"/>
      <c r="AO1961" s="64"/>
      <c r="AP1961" s="64"/>
      <c r="AQ1961" s="64"/>
      <c r="AR1961" s="65"/>
      <c r="AS1961" s="63">
        <f>IF($A1961="-","-",ROUND(VLOOKUP($A1961+ROUND(LEFT(AS$1933,1)/24,5),'[1]ОАО "АТС"'!$A$57:$F$800,4,FALSE),2))</f>
        <v>183.99</v>
      </c>
      <c r="AT1961" s="64"/>
      <c r="AU1961" s="64"/>
      <c r="AV1961" s="64"/>
      <c r="AW1961" s="64"/>
      <c r="AX1961" s="65"/>
      <c r="AY1961" s="63">
        <f>IF($A1961="-","-",ROUND(VLOOKUP($A1961+ROUND(LEFT(AY$1933,1)/24,5),'[1]ОАО "АТС"'!$A$57:$F$800,4,FALSE),2))</f>
        <v>62.73</v>
      </c>
      <c r="AZ1961" s="64"/>
      <c r="BA1961" s="64"/>
      <c r="BB1961" s="64"/>
      <c r="BC1961" s="64"/>
      <c r="BD1961" s="65"/>
      <c r="BE1961" s="63">
        <f>IF($A1961="-","-",ROUND(VLOOKUP($A1961+ROUND(LEFT(BE$1933,1)/24,5),'[1]ОАО "АТС"'!$A$57:$F$800,4,FALSE),2))</f>
        <v>141.27000000000001</v>
      </c>
      <c r="BF1961" s="64"/>
      <c r="BG1961" s="64"/>
      <c r="BH1961" s="64"/>
      <c r="BI1961" s="64"/>
      <c r="BJ1961" s="65"/>
      <c r="BK1961" s="63">
        <f>IF($A1961="-","-",ROUND(VLOOKUP($A1961+ROUND(LEFT(BK$1933,1)/24,5),'[1]ОАО "АТС"'!$A$57:$F$800,4,FALSE),2))</f>
        <v>166.83</v>
      </c>
      <c r="BL1961" s="64"/>
      <c r="BM1961" s="64"/>
      <c r="BN1961" s="64"/>
      <c r="BO1961" s="64"/>
      <c r="BP1961" s="65"/>
      <c r="BQ1961" s="63">
        <f>IF($A1961="-","-",ROUND(VLOOKUP($A1961+ROUND(LEFT(BQ$1933,2)/24,5),'[1]ОАО "АТС"'!$A$57:$F$800,4,FALSE),2))</f>
        <v>75.27</v>
      </c>
      <c r="BR1961" s="64"/>
      <c r="BS1961" s="64"/>
      <c r="BT1961" s="64"/>
      <c r="BU1961" s="64"/>
      <c r="BV1961" s="65"/>
      <c r="BW1961" s="63">
        <f>IF($A1961="-","-",ROUND(VLOOKUP($A1961+ROUND(LEFT(BW$1933,2)/24,5),'[1]ОАО "АТС"'!$A$57:$F$800,4,FALSE),2))</f>
        <v>170.27</v>
      </c>
      <c r="BX1961" s="64"/>
      <c r="BY1961" s="64"/>
      <c r="BZ1961" s="64"/>
      <c r="CA1961" s="64"/>
      <c r="CB1961" s="65"/>
      <c r="CC1961" s="63">
        <f>IF($A1961="-","-",ROUND(VLOOKUP($A1961+ROUND(LEFT(CC$1933,2)/24,5),'[1]ОАО "АТС"'!$A$57:$F$800,4,FALSE),2))</f>
        <v>58.38</v>
      </c>
      <c r="CD1961" s="64"/>
      <c r="CE1961" s="64"/>
      <c r="CF1961" s="64"/>
      <c r="CG1961" s="64"/>
      <c r="CH1961" s="65"/>
      <c r="CI1961" s="63">
        <f>IF($A1961="-","-",ROUND(VLOOKUP($A1961+ROUND(LEFT(CI$1933,2)/24,5),'[1]ОАО "АТС"'!$A$57:$F$800,4,FALSE),2))</f>
        <v>105.74</v>
      </c>
      <c r="CJ1961" s="64"/>
      <c r="CK1961" s="64"/>
      <c r="CL1961" s="64"/>
      <c r="CM1961" s="64"/>
      <c r="CN1961" s="65"/>
      <c r="CO1961" s="63">
        <f>IF($A1961="-","-",ROUND(VLOOKUP($A1961+ROUND(LEFT(CO$1933,2)/24,5),'[1]ОАО "АТС"'!$A$57:$F$800,4,FALSE),2))</f>
        <v>89.95</v>
      </c>
      <c r="CP1961" s="64"/>
      <c r="CQ1961" s="64"/>
      <c r="CR1961" s="64"/>
      <c r="CS1961" s="64"/>
      <c r="CT1961" s="65"/>
      <c r="CU1961" s="63">
        <f>IF($A1961="-","-",ROUND(VLOOKUP($A1961+ROUND(LEFT(CU$1933,2)/24,5),'[1]ОАО "АТС"'!$A$57:$F$800,4,FALSE),2))</f>
        <v>161.96</v>
      </c>
      <c r="CV1961" s="64"/>
      <c r="CW1961" s="64"/>
      <c r="CX1961" s="64"/>
      <c r="CY1961" s="64"/>
      <c r="CZ1961" s="65"/>
      <c r="DA1961" s="63">
        <f>IF($A1961="-","-",ROUND(VLOOKUP($A1961+ROUND(LEFT(DA$1933,2)/24,5),'[1]ОАО "АТС"'!$A$57:$F$800,4,FALSE),2))</f>
        <v>193.04</v>
      </c>
      <c r="DB1961" s="64"/>
      <c r="DC1961" s="64"/>
      <c r="DD1961" s="64"/>
      <c r="DE1961" s="64"/>
      <c r="DF1961" s="65"/>
      <c r="DG1961" s="63">
        <f>IF($A1961="-","-",ROUND(VLOOKUP($A1961+ROUND(LEFT(DG$1933,2)/24,5),'[1]ОАО "АТС"'!$A$57:$F$800,4,FALSE),2))</f>
        <v>0</v>
      </c>
      <c r="DH1961" s="64"/>
      <c r="DI1961" s="64"/>
      <c r="DJ1961" s="64"/>
      <c r="DK1961" s="64"/>
      <c r="DL1961" s="65"/>
      <c r="DM1961" s="63">
        <f>IF($A1961="-","-",ROUND(VLOOKUP($A1961+ROUND(LEFT(DM$1933,2)/24,5),'[1]ОАО "АТС"'!$A$57:$F$800,4,FALSE),2))</f>
        <v>0</v>
      </c>
      <c r="DN1961" s="64"/>
      <c r="DO1961" s="64"/>
      <c r="DP1961" s="64"/>
      <c r="DQ1961" s="64"/>
      <c r="DR1961" s="65"/>
      <c r="DS1961" s="63">
        <f>IF($A1961="-","-",ROUND(VLOOKUP($A1961+ROUND(LEFT(DS$1933,2)/24,5),'[1]ОАО "АТС"'!$A$57:$F$800,4,FALSE),2))</f>
        <v>12.12</v>
      </c>
      <c r="DT1961" s="64"/>
      <c r="DU1961" s="64"/>
      <c r="DV1961" s="64"/>
      <c r="DW1961" s="64"/>
      <c r="DX1961" s="65"/>
      <c r="DY1961" s="63">
        <f>IF($A1961="-","-",ROUND(VLOOKUP($A1961+ROUND(LEFT(DY$1933,2)/24,5),'[1]ОАО "АТС"'!$A$57:$F$800,4,FALSE),2))</f>
        <v>0</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45745</v>
      </c>
      <c r="B1962" s="61"/>
      <c r="C1962" s="61"/>
      <c r="D1962" s="61"/>
      <c r="E1962" s="61"/>
      <c r="F1962" s="61"/>
      <c r="G1962" s="61"/>
      <c r="H1962" s="62"/>
      <c r="I1962" s="63">
        <f>IF($A1962="-","-",ROUND(VLOOKUP($A1962+ROUND(LEFT(I$1933,1)/24,5),'[1]ОАО "АТС"'!$A$57:$F$800,4,FALSE),2))</f>
        <v>7.23</v>
      </c>
      <c r="J1962" s="64"/>
      <c r="K1962" s="64"/>
      <c r="L1962" s="64"/>
      <c r="M1962" s="64"/>
      <c r="N1962" s="65"/>
      <c r="O1962" s="63">
        <f>IF($A1962="-","-",ROUND(VLOOKUP($A1962+ROUND(LEFT(O$1933,1)/24,5),'[1]ОАО "АТС"'!$A$57:$F$800,4,FALSE),2))</f>
        <v>78.27</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192.69</v>
      </c>
      <c r="AB1962" s="64"/>
      <c r="AC1962" s="64"/>
      <c r="AD1962" s="64"/>
      <c r="AE1962" s="64"/>
      <c r="AF1962" s="65"/>
      <c r="AG1962" s="63">
        <f>IF($A1962="-","-",ROUND(VLOOKUP($A1962+ROUND(LEFT(AG$1933,1)/24,5),'[1]ОАО "АТС"'!$A$57:$F$800,4,FALSE),2))</f>
        <v>98.62</v>
      </c>
      <c r="AH1962" s="64"/>
      <c r="AI1962" s="64"/>
      <c r="AJ1962" s="64"/>
      <c r="AK1962" s="64"/>
      <c r="AL1962" s="65"/>
      <c r="AM1962" s="63">
        <f>IF($A1962="-","-",ROUND(VLOOKUP($A1962+ROUND(LEFT(AM$1933,1)/24,5),'[1]ОАО "АТС"'!$A$57:$F$800,4,FALSE),2))</f>
        <v>0</v>
      </c>
      <c r="AN1962" s="64"/>
      <c r="AO1962" s="64"/>
      <c r="AP1962" s="64"/>
      <c r="AQ1962" s="64"/>
      <c r="AR1962" s="65"/>
      <c r="AS1962" s="63">
        <f>IF($A1962="-","-",ROUND(VLOOKUP($A1962+ROUND(LEFT(AS$1933,1)/24,5),'[1]ОАО "АТС"'!$A$57:$F$800,4,FALSE),2))</f>
        <v>0</v>
      </c>
      <c r="AT1962" s="64"/>
      <c r="AU1962" s="64"/>
      <c r="AV1962" s="64"/>
      <c r="AW1962" s="64"/>
      <c r="AX1962" s="65"/>
      <c r="AY1962" s="63">
        <f>IF($A1962="-","-",ROUND(VLOOKUP($A1962+ROUND(LEFT(AY$1933,1)/24,5),'[1]ОАО "АТС"'!$A$57:$F$800,4,FALSE),2))</f>
        <v>345.22</v>
      </c>
      <c r="AZ1962" s="64"/>
      <c r="BA1962" s="64"/>
      <c r="BB1962" s="64"/>
      <c r="BC1962" s="64"/>
      <c r="BD1962" s="65"/>
      <c r="BE1962" s="63">
        <f>IF($A1962="-","-",ROUND(VLOOKUP($A1962+ROUND(LEFT(BE$1933,1)/24,5),'[1]ОАО "АТС"'!$A$57:$F$800,4,FALSE),2))</f>
        <v>82.8</v>
      </c>
      <c r="BF1962" s="64"/>
      <c r="BG1962" s="64"/>
      <c r="BH1962" s="64"/>
      <c r="BI1962" s="64"/>
      <c r="BJ1962" s="65"/>
      <c r="BK1962" s="63">
        <f>IF($A1962="-","-",ROUND(VLOOKUP($A1962+ROUND(LEFT(BK$1933,1)/24,5),'[1]ОАО "АТС"'!$A$57:$F$800,4,FALSE),2))</f>
        <v>79.959999999999994</v>
      </c>
      <c r="BL1962" s="64"/>
      <c r="BM1962" s="64"/>
      <c r="BN1962" s="64"/>
      <c r="BO1962" s="64"/>
      <c r="BP1962" s="65"/>
      <c r="BQ1962" s="63">
        <f>IF($A1962="-","-",ROUND(VLOOKUP($A1962+ROUND(LEFT(BQ$1933,2)/24,5),'[1]ОАО "АТС"'!$A$57:$F$800,4,FALSE),2))</f>
        <v>187.91</v>
      </c>
      <c r="BR1962" s="64"/>
      <c r="BS1962" s="64"/>
      <c r="BT1962" s="64"/>
      <c r="BU1962" s="64"/>
      <c r="BV1962" s="65"/>
      <c r="BW1962" s="63">
        <f>IF($A1962="-","-",ROUND(VLOOKUP($A1962+ROUND(LEFT(BW$1933,2)/24,5),'[1]ОАО "АТС"'!$A$57:$F$800,4,FALSE),2))</f>
        <v>198.51</v>
      </c>
      <c r="BX1962" s="64"/>
      <c r="BY1962" s="64"/>
      <c r="BZ1962" s="64"/>
      <c r="CA1962" s="64"/>
      <c r="CB1962" s="65"/>
      <c r="CC1962" s="63">
        <f>IF($A1962="-","-",ROUND(VLOOKUP($A1962+ROUND(LEFT(CC$1933,2)/24,5),'[1]ОАО "АТС"'!$A$57:$F$800,4,FALSE),2))</f>
        <v>213.06</v>
      </c>
      <c r="CD1962" s="64"/>
      <c r="CE1962" s="64"/>
      <c r="CF1962" s="64"/>
      <c r="CG1962" s="64"/>
      <c r="CH1962" s="65"/>
      <c r="CI1962" s="63">
        <f>IF($A1962="-","-",ROUND(VLOOKUP($A1962+ROUND(LEFT(CI$1933,2)/24,5),'[1]ОАО "АТС"'!$A$57:$F$800,4,FALSE),2))</f>
        <v>221.56</v>
      </c>
      <c r="CJ1962" s="64"/>
      <c r="CK1962" s="64"/>
      <c r="CL1962" s="64"/>
      <c r="CM1962" s="64"/>
      <c r="CN1962" s="65"/>
      <c r="CO1962" s="63">
        <f>IF($A1962="-","-",ROUND(VLOOKUP($A1962+ROUND(LEFT(CO$1933,2)/24,5),'[1]ОАО "АТС"'!$A$57:$F$800,4,FALSE),2))</f>
        <v>305.87</v>
      </c>
      <c r="CP1962" s="64"/>
      <c r="CQ1962" s="64"/>
      <c r="CR1962" s="64"/>
      <c r="CS1962" s="64"/>
      <c r="CT1962" s="65"/>
      <c r="CU1962" s="63">
        <f>IF($A1962="-","-",ROUND(VLOOKUP($A1962+ROUND(LEFT(CU$1933,2)/24,5),'[1]ОАО "АТС"'!$A$57:$F$800,4,FALSE),2))</f>
        <v>0</v>
      </c>
      <c r="CV1962" s="64"/>
      <c r="CW1962" s="64"/>
      <c r="CX1962" s="64"/>
      <c r="CY1962" s="64"/>
      <c r="CZ1962" s="65"/>
      <c r="DA1962" s="63">
        <f>IF($A1962="-","-",ROUND(VLOOKUP($A1962+ROUND(LEFT(DA$1933,2)/24,5),'[1]ОАО "АТС"'!$A$57:$F$800,4,FALSE),2))</f>
        <v>0</v>
      </c>
      <c r="DB1962" s="64"/>
      <c r="DC1962" s="64"/>
      <c r="DD1962" s="64"/>
      <c r="DE1962" s="64"/>
      <c r="DF1962" s="65"/>
      <c r="DG1962" s="63">
        <f>IF($A1962="-","-",ROUND(VLOOKUP($A1962+ROUND(LEFT(DG$1933,2)/24,5),'[1]ОАО "АТС"'!$A$57:$F$800,4,FALSE),2))</f>
        <v>214.57</v>
      </c>
      <c r="DH1962" s="64"/>
      <c r="DI1962" s="64"/>
      <c r="DJ1962" s="64"/>
      <c r="DK1962" s="64"/>
      <c r="DL1962" s="65"/>
      <c r="DM1962" s="63">
        <f>IF($A1962="-","-",ROUND(VLOOKUP($A1962+ROUND(LEFT(DM$1933,2)/24,5),'[1]ОАО "АТС"'!$A$57:$F$800,4,FALSE),2))</f>
        <v>0</v>
      </c>
      <c r="DN1962" s="64"/>
      <c r="DO1962" s="64"/>
      <c r="DP1962" s="64"/>
      <c r="DQ1962" s="64"/>
      <c r="DR1962" s="65"/>
      <c r="DS1962" s="63">
        <f>IF($A1962="-","-",ROUND(VLOOKUP($A1962+ROUND(LEFT(DS$1933,2)/24,5),'[1]ОАО "АТС"'!$A$57:$F$800,4,FALSE),2))</f>
        <v>0</v>
      </c>
      <c r="DT1962" s="64"/>
      <c r="DU1962" s="64"/>
      <c r="DV1962" s="64"/>
      <c r="DW1962" s="64"/>
      <c r="DX1962" s="65"/>
      <c r="DY1962" s="63">
        <f>IF($A1962="-","-",ROUND(VLOOKUP($A1962+ROUND(LEFT(DY$1933,2)/24,5),'[1]ОАО "АТС"'!$A$57:$F$800,4,FALSE),2))</f>
        <v>0</v>
      </c>
      <c r="DZ1962" s="64"/>
      <c r="EA1962" s="64"/>
      <c r="EB1962" s="64"/>
      <c r="EC1962" s="64"/>
      <c r="ED1962" s="65"/>
      <c r="EE1962" s="63">
        <f>IF($A1962="-","-",ROUND(VLOOKUP($A1962+ROUND(LEFT(EE$1933,2)/24,5),'[1]ОАО "АТС"'!$A$57:$F$800,4,FALSE),2))</f>
        <v>0</v>
      </c>
      <c r="EF1962" s="64"/>
      <c r="EG1962" s="64"/>
      <c r="EH1962" s="64"/>
      <c r="EI1962" s="64"/>
      <c r="EJ1962" s="65"/>
      <c r="EK1962" s="63">
        <f>IF($A1962="-","-",ROUND(VLOOKUP($A1962+ROUND(LEFT(EK$1933,2)/24,5),'[1]ОАО "АТС"'!$A$57:$F$800,4,FALSE),2))</f>
        <v>0</v>
      </c>
      <c r="EL1962" s="64"/>
      <c r="EM1962" s="64"/>
      <c r="EN1962" s="64"/>
      <c r="EO1962" s="64"/>
      <c r="EP1962" s="65"/>
      <c r="EQ1962" s="63">
        <f>IF($A1962="-","-",ROUND(VLOOKUP($A1962+ROUND(LEFT(EQ$1933,2)/24,5),'[1]ОАО "АТС"'!$A$57:$F$800,4,FALSE),2))</f>
        <v>0</v>
      </c>
      <c r="ER1962" s="64"/>
      <c r="ES1962" s="64"/>
      <c r="ET1962" s="64"/>
      <c r="EU1962" s="64"/>
      <c r="EV1962" s="65"/>
    </row>
    <row r="1963" spans="1:152" s="29" customFormat="1" ht="15.75" customHeight="1" x14ac:dyDescent="0.2">
      <c r="A1963" s="60">
        <f>$A$130</f>
        <v>45746</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0</v>
      </c>
      <c r="V1963" s="64"/>
      <c r="W1963" s="64"/>
      <c r="X1963" s="64"/>
      <c r="Y1963" s="64"/>
      <c r="Z1963" s="65"/>
      <c r="AA1963" s="63">
        <f>IF($A1963="-","-",ROUND(VLOOKUP($A1963+ROUND(LEFT(AA$1933,1)/24,5),'[1]ОАО "АТС"'!$A$57:$F$800,4,FALSE),2))</f>
        <v>582.07000000000005</v>
      </c>
      <c r="AB1963" s="64"/>
      <c r="AC1963" s="64"/>
      <c r="AD1963" s="64"/>
      <c r="AE1963" s="64"/>
      <c r="AF1963" s="65"/>
      <c r="AG1963" s="63">
        <f>IF($A1963="-","-",ROUND(VLOOKUP($A1963+ROUND(LEFT(AG$1933,1)/24,5),'[1]ОАО "АТС"'!$A$57:$F$800,4,FALSE),2))</f>
        <v>0</v>
      </c>
      <c r="AH1963" s="64"/>
      <c r="AI1963" s="64"/>
      <c r="AJ1963" s="64"/>
      <c r="AK1963" s="64"/>
      <c r="AL1963" s="65"/>
      <c r="AM1963" s="63">
        <f>IF($A1963="-","-",ROUND(VLOOKUP($A1963+ROUND(LEFT(AM$1933,1)/24,5),'[1]ОАО "АТС"'!$A$57:$F$800,4,FALSE),2))</f>
        <v>0</v>
      </c>
      <c r="AN1963" s="64"/>
      <c r="AO1963" s="64"/>
      <c r="AP1963" s="64"/>
      <c r="AQ1963" s="64"/>
      <c r="AR1963" s="65"/>
      <c r="AS1963" s="63">
        <f>IF($A1963="-","-",ROUND(VLOOKUP($A1963+ROUND(LEFT(AS$1933,1)/24,5),'[1]ОАО "АТС"'!$A$57:$F$800,4,FALSE),2))</f>
        <v>0</v>
      </c>
      <c r="AT1963" s="64"/>
      <c r="AU1963" s="64"/>
      <c r="AV1963" s="64"/>
      <c r="AW1963" s="64"/>
      <c r="AX1963" s="65"/>
      <c r="AY1963" s="63">
        <f>IF($A1963="-","-",ROUND(VLOOKUP($A1963+ROUND(LEFT(AY$1933,1)/24,5),'[1]ОАО "АТС"'!$A$57:$F$800,4,FALSE),2))</f>
        <v>0</v>
      </c>
      <c r="AZ1963" s="64"/>
      <c r="BA1963" s="64"/>
      <c r="BB1963" s="64"/>
      <c r="BC1963" s="64"/>
      <c r="BD1963" s="65"/>
      <c r="BE1963" s="63">
        <f>IF($A1963="-","-",ROUND(VLOOKUP($A1963+ROUND(LEFT(BE$1933,1)/24,5),'[1]ОАО "АТС"'!$A$57:$F$800,4,FALSE),2))</f>
        <v>0</v>
      </c>
      <c r="BF1963" s="64"/>
      <c r="BG1963" s="64"/>
      <c r="BH1963" s="64"/>
      <c r="BI1963" s="64"/>
      <c r="BJ1963" s="65"/>
      <c r="BK1963" s="63">
        <f>IF($A1963="-","-",ROUND(VLOOKUP($A1963+ROUND(LEFT(BK$1933,1)/24,5),'[1]ОАО "АТС"'!$A$57:$F$800,4,FALSE),2))</f>
        <v>5.58</v>
      </c>
      <c r="BL1963" s="64"/>
      <c r="BM1963" s="64"/>
      <c r="BN1963" s="64"/>
      <c r="BO1963" s="64"/>
      <c r="BP1963" s="65"/>
      <c r="BQ1963" s="63">
        <f>IF($A1963="-","-",ROUND(VLOOKUP($A1963+ROUND(LEFT(BQ$1933,2)/24,5),'[1]ОАО "АТС"'!$A$57:$F$800,4,FALSE),2))</f>
        <v>0.19</v>
      </c>
      <c r="BR1963" s="64"/>
      <c r="BS1963" s="64"/>
      <c r="BT1963" s="64"/>
      <c r="BU1963" s="64"/>
      <c r="BV1963" s="65"/>
      <c r="BW1963" s="63">
        <f>IF($A1963="-","-",ROUND(VLOOKUP($A1963+ROUND(LEFT(BW$1933,2)/24,5),'[1]ОАО "АТС"'!$A$57:$F$800,4,FALSE),2))</f>
        <v>0</v>
      </c>
      <c r="BX1963" s="64"/>
      <c r="BY1963" s="64"/>
      <c r="BZ1963" s="64"/>
      <c r="CA1963" s="64"/>
      <c r="CB1963" s="65"/>
      <c r="CC1963" s="63">
        <f>IF($A1963="-","-",ROUND(VLOOKUP($A1963+ROUND(LEFT(CC$1933,2)/24,5),'[1]ОАО "АТС"'!$A$57:$F$800,4,FALSE),2))</f>
        <v>0</v>
      </c>
      <c r="CD1963" s="64"/>
      <c r="CE1963" s="64"/>
      <c r="CF1963" s="64"/>
      <c r="CG1963" s="64"/>
      <c r="CH1963" s="65"/>
      <c r="CI1963" s="63">
        <f>IF($A1963="-","-",ROUND(VLOOKUP($A1963+ROUND(LEFT(CI$1933,2)/24,5),'[1]ОАО "АТС"'!$A$57:$F$800,4,FALSE),2))</f>
        <v>0</v>
      </c>
      <c r="CJ1963" s="64"/>
      <c r="CK1963" s="64"/>
      <c r="CL1963" s="64"/>
      <c r="CM1963" s="64"/>
      <c r="CN1963" s="65"/>
      <c r="CO1963" s="63">
        <f>IF($A1963="-","-",ROUND(VLOOKUP($A1963+ROUND(LEFT(CO$1933,2)/24,5),'[1]ОАО "АТС"'!$A$57:$F$800,4,FALSE),2))</f>
        <v>0</v>
      </c>
      <c r="CP1963" s="64"/>
      <c r="CQ1963" s="64"/>
      <c r="CR1963" s="64"/>
      <c r="CS1963" s="64"/>
      <c r="CT1963" s="65"/>
      <c r="CU1963" s="63">
        <f>IF($A1963="-","-",ROUND(VLOOKUP($A1963+ROUND(LEFT(CU$1933,2)/24,5),'[1]ОАО "АТС"'!$A$57:$F$800,4,FALSE),2))</f>
        <v>0</v>
      </c>
      <c r="CV1963" s="64"/>
      <c r="CW1963" s="64"/>
      <c r="CX1963" s="64"/>
      <c r="CY1963" s="64"/>
      <c r="CZ1963" s="65"/>
      <c r="DA1963" s="63">
        <f>IF($A1963="-","-",ROUND(VLOOKUP($A1963+ROUND(LEFT(DA$1933,2)/24,5),'[1]ОАО "АТС"'!$A$57:$F$800,4,FALSE),2))</f>
        <v>0</v>
      </c>
      <c r="DB1963" s="64"/>
      <c r="DC1963" s="64"/>
      <c r="DD1963" s="64"/>
      <c r="DE1963" s="64"/>
      <c r="DF1963" s="65"/>
      <c r="DG1963" s="63">
        <f>IF($A1963="-","-",ROUND(VLOOKUP($A1963+ROUND(LEFT(DG$1933,2)/24,5),'[1]ОАО "АТС"'!$A$57:$F$800,4,FALSE),2))</f>
        <v>0</v>
      </c>
      <c r="DH1963" s="64"/>
      <c r="DI1963" s="64"/>
      <c r="DJ1963" s="64"/>
      <c r="DK1963" s="64"/>
      <c r="DL1963" s="65"/>
      <c r="DM1963" s="63">
        <f>IF($A1963="-","-",ROUND(VLOOKUP($A1963+ROUND(LEFT(DM$1933,2)/24,5),'[1]ОАО "АТС"'!$A$57:$F$800,4,FALSE),2))</f>
        <v>0</v>
      </c>
      <c r="DN1963" s="64"/>
      <c r="DO1963" s="64"/>
      <c r="DP1963" s="64"/>
      <c r="DQ1963" s="64"/>
      <c r="DR1963" s="65"/>
      <c r="DS1963" s="63">
        <f>IF($A1963="-","-",ROUND(VLOOKUP($A1963+ROUND(LEFT(DS$1933,2)/24,5),'[1]ОАО "АТС"'!$A$57:$F$800,4,FALSE),2))</f>
        <v>0</v>
      </c>
      <c r="DT1963" s="64"/>
      <c r="DU1963" s="64"/>
      <c r="DV1963" s="64"/>
      <c r="DW1963" s="64"/>
      <c r="DX1963" s="65"/>
      <c r="DY1963" s="63">
        <f>IF($A1963="-","-",ROUND(VLOOKUP($A1963+ROUND(LEFT(DY$1933,2)/24,5),'[1]ОАО "АТС"'!$A$57:$F$800,4,FALSE),2))</f>
        <v>0</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f>$A$131</f>
        <v>45747</v>
      </c>
      <c r="B1964" s="61"/>
      <c r="C1964" s="61"/>
      <c r="D1964" s="61"/>
      <c r="E1964" s="61"/>
      <c r="F1964" s="61"/>
      <c r="G1964" s="61"/>
      <c r="H1964" s="62"/>
      <c r="I1964" s="63">
        <f>IF($A1964="-","-",ROUND(VLOOKUP($A1964+ROUND(LEFT(I$1933,1)/24,5),'[1]ОАО "АТС"'!$A$57:$F$800,4,FALSE),2))</f>
        <v>0</v>
      </c>
      <c r="J1964" s="64"/>
      <c r="K1964" s="64"/>
      <c r="L1964" s="64"/>
      <c r="M1964" s="64"/>
      <c r="N1964" s="65"/>
      <c r="O1964" s="63">
        <f>IF($A1964="-","-",ROUND(VLOOKUP($A1964+ROUND(LEFT(O$1933,1)/24,5),'[1]ОАО "АТС"'!$A$57:$F$800,4,FALSE),2))</f>
        <v>0</v>
      </c>
      <c r="P1964" s="64"/>
      <c r="Q1964" s="64"/>
      <c r="R1964" s="64"/>
      <c r="S1964" s="64"/>
      <c r="T1964" s="65"/>
      <c r="U1964" s="63">
        <f>IF($A1964="-","-",ROUND(VLOOKUP($A1964+ROUND(LEFT(U$1933,1)/24,5),'[1]ОАО "АТС"'!$A$57:$F$800,4,FALSE),2))</f>
        <v>0</v>
      </c>
      <c r="V1964" s="64"/>
      <c r="W1964" s="64"/>
      <c r="X1964" s="64"/>
      <c r="Y1964" s="64"/>
      <c r="Z1964" s="65"/>
      <c r="AA1964" s="63">
        <f>IF($A1964="-","-",ROUND(VLOOKUP($A1964+ROUND(LEFT(AA$1933,1)/24,5),'[1]ОАО "АТС"'!$A$57:$F$800,4,FALSE),2))</f>
        <v>0</v>
      </c>
      <c r="AB1964" s="64"/>
      <c r="AC1964" s="64"/>
      <c r="AD1964" s="64"/>
      <c r="AE1964" s="64"/>
      <c r="AF1964" s="65"/>
      <c r="AG1964" s="63">
        <f>IF($A1964="-","-",ROUND(VLOOKUP($A1964+ROUND(LEFT(AG$1933,1)/24,5),'[1]ОАО "АТС"'!$A$57:$F$800,4,FALSE),2))</f>
        <v>0</v>
      </c>
      <c r="AH1964" s="64"/>
      <c r="AI1964" s="64"/>
      <c r="AJ1964" s="64"/>
      <c r="AK1964" s="64"/>
      <c r="AL1964" s="65"/>
      <c r="AM1964" s="63">
        <f>IF($A1964="-","-",ROUND(VLOOKUP($A1964+ROUND(LEFT(AM$1933,1)/24,5),'[1]ОАО "АТС"'!$A$57:$F$800,4,FALSE),2))</f>
        <v>0</v>
      </c>
      <c r="AN1964" s="64"/>
      <c r="AO1964" s="64"/>
      <c r="AP1964" s="64"/>
      <c r="AQ1964" s="64"/>
      <c r="AR1964" s="65"/>
      <c r="AS1964" s="63">
        <f>IF($A1964="-","-",ROUND(VLOOKUP($A1964+ROUND(LEFT(AS$1933,1)/24,5),'[1]ОАО "АТС"'!$A$57:$F$800,4,FALSE),2))</f>
        <v>85.55</v>
      </c>
      <c r="AT1964" s="64"/>
      <c r="AU1964" s="64"/>
      <c r="AV1964" s="64"/>
      <c r="AW1964" s="64"/>
      <c r="AX1964" s="65"/>
      <c r="AY1964" s="63">
        <f>IF($A1964="-","-",ROUND(VLOOKUP($A1964+ROUND(LEFT(AY$1933,1)/24,5),'[1]ОАО "АТС"'!$A$57:$F$800,4,FALSE),2))</f>
        <v>11.1</v>
      </c>
      <c r="AZ1964" s="64"/>
      <c r="BA1964" s="64"/>
      <c r="BB1964" s="64"/>
      <c r="BC1964" s="64"/>
      <c r="BD1964" s="65"/>
      <c r="BE1964" s="63">
        <f>IF($A1964="-","-",ROUND(VLOOKUP($A1964+ROUND(LEFT(BE$1933,1)/24,5),'[1]ОАО "АТС"'!$A$57:$F$800,4,FALSE),2))</f>
        <v>0</v>
      </c>
      <c r="BF1964" s="64"/>
      <c r="BG1964" s="64"/>
      <c r="BH1964" s="64"/>
      <c r="BI1964" s="64"/>
      <c r="BJ1964" s="65"/>
      <c r="BK1964" s="63">
        <f>IF($A1964="-","-",ROUND(VLOOKUP($A1964+ROUND(LEFT(BK$1933,1)/24,5),'[1]ОАО "АТС"'!$A$57:$F$800,4,FALSE),2))</f>
        <v>0</v>
      </c>
      <c r="BL1964" s="64"/>
      <c r="BM1964" s="64"/>
      <c r="BN1964" s="64"/>
      <c r="BO1964" s="64"/>
      <c r="BP1964" s="65"/>
      <c r="BQ1964" s="63">
        <f>IF($A1964="-","-",ROUND(VLOOKUP($A1964+ROUND(LEFT(BQ$1933,2)/24,5),'[1]ОАО "АТС"'!$A$57:$F$800,4,FALSE),2))</f>
        <v>0</v>
      </c>
      <c r="BR1964" s="64"/>
      <c r="BS1964" s="64"/>
      <c r="BT1964" s="64"/>
      <c r="BU1964" s="64"/>
      <c r="BV1964" s="65"/>
      <c r="BW1964" s="63">
        <f>IF($A1964="-","-",ROUND(VLOOKUP($A1964+ROUND(LEFT(BW$1933,2)/24,5),'[1]ОАО "АТС"'!$A$57:$F$800,4,FALSE),2))</f>
        <v>0</v>
      </c>
      <c r="BX1964" s="64"/>
      <c r="BY1964" s="64"/>
      <c r="BZ1964" s="64"/>
      <c r="CA1964" s="64"/>
      <c r="CB1964" s="65"/>
      <c r="CC1964" s="63">
        <f>IF($A1964="-","-",ROUND(VLOOKUP($A1964+ROUND(LEFT(CC$1933,2)/24,5),'[1]ОАО "АТС"'!$A$57:$F$800,4,FALSE),2))</f>
        <v>0</v>
      </c>
      <c r="CD1964" s="64"/>
      <c r="CE1964" s="64"/>
      <c r="CF1964" s="64"/>
      <c r="CG1964" s="64"/>
      <c r="CH1964" s="65"/>
      <c r="CI1964" s="63">
        <f>IF($A1964="-","-",ROUND(VLOOKUP($A1964+ROUND(LEFT(CI$1933,2)/24,5),'[1]ОАО "АТС"'!$A$57:$F$800,4,FALSE),2))</f>
        <v>0</v>
      </c>
      <c r="CJ1964" s="64"/>
      <c r="CK1964" s="64"/>
      <c r="CL1964" s="64"/>
      <c r="CM1964" s="64"/>
      <c r="CN1964" s="65"/>
      <c r="CO1964" s="63">
        <f>IF($A1964="-","-",ROUND(VLOOKUP($A1964+ROUND(LEFT(CO$1933,2)/24,5),'[1]ОАО "АТС"'!$A$57:$F$800,4,FALSE),2))</f>
        <v>0</v>
      </c>
      <c r="CP1964" s="64"/>
      <c r="CQ1964" s="64"/>
      <c r="CR1964" s="64"/>
      <c r="CS1964" s="64"/>
      <c r="CT1964" s="65"/>
      <c r="CU1964" s="63">
        <f>IF($A1964="-","-",ROUND(VLOOKUP($A1964+ROUND(LEFT(CU$1933,2)/24,5),'[1]ОАО "АТС"'!$A$57:$F$800,4,FALSE),2))</f>
        <v>0</v>
      </c>
      <c r="CV1964" s="64"/>
      <c r="CW1964" s="64"/>
      <c r="CX1964" s="64"/>
      <c r="CY1964" s="64"/>
      <c r="CZ1964" s="65"/>
      <c r="DA1964" s="63">
        <f>IF($A1964="-","-",ROUND(VLOOKUP($A1964+ROUND(LEFT(DA$1933,2)/24,5),'[1]ОАО "АТС"'!$A$57:$F$800,4,FALSE),2))</f>
        <v>0</v>
      </c>
      <c r="DB1964" s="64"/>
      <c r="DC1964" s="64"/>
      <c r="DD1964" s="64"/>
      <c r="DE1964" s="64"/>
      <c r="DF1964" s="65"/>
      <c r="DG1964" s="63">
        <f>IF($A1964="-","-",ROUND(VLOOKUP($A1964+ROUND(LEFT(DG$1933,2)/24,5),'[1]ОАО "АТС"'!$A$57:$F$800,4,FALSE),2))</f>
        <v>0</v>
      </c>
      <c r="DH1964" s="64"/>
      <c r="DI1964" s="64"/>
      <c r="DJ1964" s="64"/>
      <c r="DK1964" s="64"/>
      <c r="DL1964" s="65"/>
      <c r="DM1964" s="63">
        <f>IF($A1964="-","-",ROUND(VLOOKUP($A1964+ROUND(LEFT(DM$1933,2)/24,5),'[1]ОАО "АТС"'!$A$57:$F$800,4,FALSE),2))</f>
        <v>0</v>
      </c>
      <c r="DN1964" s="64"/>
      <c r="DO1964" s="64"/>
      <c r="DP1964" s="64"/>
      <c r="DQ1964" s="64"/>
      <c r="DR1964" s="65"/>
      <c r="DS1964" s="63">
        <f>IF($A1964="-","-",ROUND(VLOOKUP($A1964+ROUND(LEFT(DS$1933,2)/24,5),'[1]ОАО "АТС"'!$A$57:$F$800,4,FALSE),2))</f>
        <v>0</v>
      </c>
      <c r="DT1964" s="64"/>
      <c r="DU1964" s="64"/>
      <c r="DV1964" s="64"/>
      <c r="DW1964" s="64"/>
      <c r="DX1964" s="65"/>
      <c r="DY1964" s="63">
        <f>IF($A1964="-","-",ROUND(VLOOKUP($A1964+ROUND(LEFT(DY$1933,2)/24,5),'[1]ОАО "АТС"'!$A$57:$F$800,4,FALSE),2))</f>
        <v>0</v>
      </c>
      <c r="DZ1964" s="64"/>
      <c r="EA1964" s="64"/>
      <c r="EB1964" s="64"/>
      <c r="EC1964" s="64"/>
      <c r="ED1964" s="65"/>
      <c r="EE1964" s="63">
        <f>IF($A1964="-","-",ROUND(VLOOKUP($A1964+ROUND(LEFT(EE$1933,2)/24,5),'[1]ОАО "АТС"'!$A$57:$F$800,4,FALSE),2))</f>
        <v>0</v>
      </c>
      <c r="EF1964" s="64"/>
      <c r="EG1964" s="64"/>
      <c r="EH1964" s="64"/>
      <c r="EI1964" s="64"/>
      <c r="EJ1964" s="65"/>
      <c r="EK1964" s="63">
        <f>IF($A1964="-","-",ROUND(VLOOKUP($A1964+ROUND(LEFT(EK$1933,2)/24,5),'[1]ОАО "АТС"'!$A$57:$F$800,4,FALSE),2))</f>
        <v>0</v>
      </c>
      <c r="EL1964" s="64"/>
      <c r="EM1964" s="64"/>
      <c r="EN1964" s="64"/>
      <c r="EO1964" s="64"/>
      <c r="EP1964" s="65"/>
      <c r="EQ1964" s="63">
        <f>IF($A1964="-","-",ROUND(VLOOKUP($A1964+ROUND(LEFT(EQ$1933,2)/24,5),'[1]ОАО "АТС"'!$A$57:$F$800,4,FALSE),2))</f>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45717</v>
      </c>
      <c r="B1969" s="61"/>
      <c r="C1969" s="61"/>
      <c r="D1969" s="61"/>
      <c r="E1969" s="61"/>
      <c r="F1969" s="61"/>
      <c r="G1969" s="61"/>
      <c r="H1969" s="62"/>
      <c r="I1969" s="63">
        <f>IF($A1969="-","-",ROUND(VLOOKUP($A1969+ROUND(LEFT(I$1968,1)/24,5),'[1]ОАО "АТС"'!$A$57:$F$800,5,FALSE),2))</f>
        <v>0</v>
      </c>
      <c r="J1969" s="64"/>
      <c r="K1969" s="64"/>
      <c r="L1969" s="64"/>
      <c r="M1969" s="64"/>
      <c r="N1969" s="65"/>
      <c r="O1969" s="63">
        <f>IF($A1969="-","-",ROUND(VLOOKUP($A1969+ROUND(LEFT(O$1968,1)/24,5),'[1]ОАО "АТС"'!$A$57:$F$800,5,FALSE),2))</f>
        <v>175.39</v>
      </c>
      <c r="P1969" s="64"/>
      <c r="Q1969" s="64"/>
      <c r="R1969" s="64"/>
      <c r="S1969" s="64"/>
      <c r="T1969" s="65"/>
      <c r="U1969" s="63">
        <f>IF($A1969="-","-",ROUND(VLOOKUP($A1969+ROUND(LEFT(U$1968,1)/24,5),'[1]ОАО "АТС"'!$A$57:$F$800,5,FALSE),2))</f>
        <v>59.81</v>
      </c>
      <c r="V1969" s="64"/>
      <c r="W1969" s="64"/>
      <c r="X1969" s="64"/>
      <c r="Y1969" s="64"/>
      <c r="Z1969" s="65"/>
      <c r="AA1969" s="63">
        <f>IF($A1969="-","-",ROUND(VLOOKUP($A1969+ROUND(LEFT(AA$1968,1)/24,5),'[1]ОАО "АТС"'!$A$57:$F$800,5,FALSE),2))</f>
        <v>0</v>
      </c>
      <c r="AB1969" s="64"/>
      <c r="AC1969" s="64"/>
      <c r="AD1969" s="64"/>
      <c r="AE1969" s="64"/>
      <c r="AF1969" s="65"/>
      <c r="AG1969" s="63">
        <f>IF($A1969="-","-",ROUND(VLOOKUP($A1969+ROUND(LEFT(AG$1968,1)/24,5),'[1]ОАО "АТС"'!$A$57:$F$800,5,FALSE),2))</f>
        <v>0</v>
      </c>
      <c r="AH1969" s="64"/>
      <c r="AI1969" s="64"/>
      <c r="AJ1969" s="64"/>
      <c r="AK1969" s="64"/>
      <c r="AL1969" s="65"/>
      <c r="AM1969" s="63">
        <f>IF($A1969="-","-",ROUND(VLOOKUP($A1969+ROUND(LEFT(AM$1968,1)/24,5),'[1]ОАО "АТС"'!$A$57:$F$800,5,FALSE),2))</f>
        <v>0</v>
      </c>
      <c r="AN1969" s="64"/>
      <c r="AO1969" s="64"/>
      <c r="AP1969" s="64"/>
      <c r="AQ1969" s="64"/>
      <c r="AR1969" s="65"/>
      <c r="AS1969" s="63">
        <f>IF($A1969="-","-",ROUND(VLOOKUP($A1969+ROUND(LEFT(AS$1968,1)/24,5),'[1]ОАО "АТС"'!$A$57:$F$800,5,FALSE),2))</f>
        <v>5.77</v>
      </c>
      <c r="AT1969" s="64"/>
      <c r="AU1969" s="64"/>
      <c r="AV1969" s="64"/>
      <c r="AW1969" s="64"/>
      <c r="AX1969" s="65"/>
      <c r="AY1969" s="63">
        <f>IF($A1969="-","-",ROUND(VLOOKUP($A1969+ROUND(LEFT(AY$1968,1)/24,5),'[1]ОАО "АТС"'!$A$57:$F$800,5,FALSE),2))</f>
        <v>0</v>
      </c>
      <c r="AZ1969" s="64"/>
      <c r="BA1969" s="64"/>
      <c r="BB1969" s="64"/>
      <c r="BC1969" s="64"/>
      <c r="BD1969" s="65"/>
      <c r="BE1969" s="63">
        <f>IF($A1969="-","-",ROUND(VLOOKUP($A1969+ROUND(LEFT(BE$1968,1)/24,5),'[1]ОАО "АТС"'!$A$57:$F$800,5,FALSE),2))</f>
        <v>0</v>
      </c>
      <c r="BF1969" s="64"/>
      <c r="BG1969" s="64"/>
      <c r="BH1969" s="64"/>
      <c r="BI1969" s="64"/>
      <c r="BJ1969" s="65"/>
      <c r="BK1969" s="63">
        <f>IF($A1969="-","-",ROUND(VLOOKUP($A1969+ROUND(LEFT(BK$1968,1)/24,5),'[1]ОАО "АТС"'!$A$57:$F$800,5,FALSE),2))</f>
        <v>0</v>
      </c>
      <c r="BL1969" s="64"/>
      <c r="BM1969" s="64"/>
      <c r="BN1969" s="64"/>
      <c r="BO1969" s="64"/>
      <c r="BP1969" s="65"/>
      <c r="BQ1969" s="63">
        <f>IF($A1969="-","-",ROUND(VLOOKUP($A1969+ROUND(LEFT(BQ$1968,2)/24,5),'[1]ОАО "АТС"'!$A$57:$F$800,5,FALSE),2))</f>
        <v>0</v>
      </c>
      <c r="BR1969" s="64"/>
      <c r="BS1969" s="64"/>
      <c r="BT1969" s="64"/>
      <c r="BU1969" s="64"/>
      <c r="BV1969" s="65"/>
      <c r="BW1969" s="63">
        <f>IF($A1969="-","-",ROUND(VLOOKUP($A1969+ROUND(LEFT(BW$1968,2)/24,5),'[1]ОАО "АТС"'!$A$57:$F$800,5,FALSE),2))</f>
        <v>0</v>
      </c>
      <c r="BX1969" s="64"/>
      <c r="BY1969" s="64"/>
      <c r="BZ1969" s="64"/>
      <c r="CA1969" s="64"/>
      <c r="CB1969" s="65"/>
      <c r="CC1969" s="63">
        <f>IF($A1969="-","-",ROUND(VLOOKUP($A1969+ROUND(LEFT(CC$1968,2)/24,5),'[1]ОАО "АТС"'!$A$57:$F$800,5,FALSE),2))</f>
        <v>0</v>
      </c>
      <c r="CD1969" s="64"/>
      <c r="CE1969" s="64"/>
      <c r="CF1969" s="64"/>
      <c r="CG1969" s="64"/>
      <c r="CH1969" s="65"/>
      <c r="CI1969" s="63">
        <f>IF($A1969="-","-",ROUND(VLOOKUP($A1969+ROUND(LEFT(CI$1968,2)/24,5),'[1]ОАО "АТС"'!$A$57:$F$800,5,FALSE),2))</f>
        <v>0</v>
      </c>
      <c r="CJ1969" s="64"/>
      <c r="CK1969" s="64"/>
      <c r="CL1969" s="64"/>
      <c r="CM1969" s="64"/>
      <c r="CN1969" s="65"/>
      <c r="CO1969" s="63">
        <f>IF($A1969="-","-",ROUND(VLOOKUP($A1969+ROUND(LEFT(CO$1968,2)/24,5),'[1]ОАО "АТС"'!$A$57:$F$800,5,FALSE),2))</f>
        <v>0</v>
      </c>
      <c r="CP1969" s="64"/>
      <c r="CQ1969" s="64"/>
      <c r="CR1969" s="64"/>
      <c r="CS1969" s="64"/>
      <c r="CT1969" s="65"/>
      <c r="CU1969" s="63">
        <f>IF($A1969="-","-",ROUND(VLOOKUP($A1969+ROUND(LEFT(CU$1968,2)/24,5),'[1]ОАО "АТС"'!$A$57:$F$800,5,FALSE),2))</f>
        <v>0</v>
      </c>
      <c r="CV1969" s="64"/>
      <c r="CW1969" s="64"/>
      <c r="CX1969" s="64"/>
      <c r="CY1969" s="64"/>
      <c r="CZ1969" s="65"/>
      <c r="DA1969" s="63">
        <f>IF($A1969="-","-",ROUND(VLOOKUP($A1969+ROUND(LEFT(DA$1968,2)/24,5),'[1]ОАО "АТС"'!$A$57:$F$800,5,FALSE),2))</f>
        <v>0</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0</v>
      </c>
      <c r="DN1969" s="64"/>
      <c r="DO1969" s="64"/>
      <c r="DP1969" s="64"/>
      <c r="DQ1969" s="64"/>
      <c r="DR1969" s="65"/>
      <c r="DS1969" s="63">
        <f>IF($A1969="-","-",ROUND(VLOOKUP($A1969+ROUND(LEFT(DS$1968,2)/24,5),'[1]ОАО "АТС"'!$A$57:$F$800,5,FALSE),2))</f>
        <v>0</v>
      </c>
      <c r="DT1969" s="64"/>
      <c r="DU1969" s="64"/>
      <c r="DV1969" s="64"/>
      <c r="DW1969" s="64"/>
      <c r="DX1969" s="65"/>
      <c r="DY1969" s="63">
        <f>IF($A1969="-","-",ROUND(VLOOKUP($A1969+ROUND(LEFT(DY$1968,2)/24,5),'[1]ОАО "АТС"'!$A$57:$F$800,5,FALSE),2))</f>
        <v>115.94</v>
      </c>
      <c r="DZ1969" s="64"/>
      <c r="EA1969" s="64"/>
      <c r="EB1969" s="64"/>
      <c r="EC1969" s="64"/>
      <c r="ED1969" s="65"/>
      <c r="EE1969" s="63">
        <f>IF($A1969="-","-",ROUND(VLOOKUP($A1969+ROUND(LEFT(EE$1968,2)/24,5),'[1]ОАО "АТС"'!$A$57:$F$800,5,FALSE),2))</f>
        <v>292.08</v>
      </c>
      <c r="EF1969" s="64"/>
      <c r="EG1969" s="64"/>
      <c r="EH1969" s="64"/>
      <c r="EI1969" s="64"/>
      <c r="EJ1969" s="65"/>
      <c r="EK1969" s="63">
        <f>IF($A1969="-","-",ROUND(VLOOKUP($A1969+ROUND(LEFT(EK$1968,2)/24,5),'[1]ОАО "АТС"'!$A$57:$F$800,5,FALSE),2))</f>
        <v>0</v>
      </c>
      <c r="EL1969" s="64"/>
      <c r="EM1969" s="64"/>
      <c r="EN1969" s="64"/>
      <c r="EO1969" s="64"/>
      <c r="EP1969" s="65"/>
      <c r="EQ1969" s="63">
        <f>IF($A1969="-","-",ROUND(VLOOKUP($A1969+ROUND(LEFT(EQ$1968,2)/24,5),'[1]ОАО "АТС"'!$A$57:$F$800,5,FALSE),2))</f>
        <v>0.5</v>
      </c>
      <c r="ER1969" s="64"/>
      <c r="ES1969" s="64"/>
      <c r="ET1969" s="64"/>
      <c r="EU1969" s="64"/>
      <c r="EV1969" s="65"/>
    </row>
    <row r="1970" spans="1:152" s="29" customFormat="1" ht="15.75" customHeight="1" x14ac:dyDescent="0.2">
      <c r="A1970" s="60">
        <f>$A$102</f>
        <v>45718</v>
      </c>
      <c r="B1970" s="61"/>
      <c r="C1970" s="61"/>
      <c r="D1970" s="61"/>
      <c r="E1970" s="61"/>
      <c r="F1970" s="61"/>
      <c r="G1970" s="61"/>
      <c r="H1970" s="62"/>
      <c r="I1970" s="63">
        <f>IF($A1970="-","-",ROUND(VLOOKUP($A1970+ROUND(LEFT(I$1968,1)/24,5),'[1]ОАО "АТС"'!$A$57:$F$800,5,FALSE),2))</f>
        <v>0</v>
      </c>
      <c r="J1970" s="64"/>
      <c r="K1970" s="64"/>
      <c r="L1970" s="64"/>
      <c r="M1970" s="64"/>
      <c r="N1970" s="65"/>
      <c r="O1970" s="63">
        <f>IF($A1970="-","-",ROUND(VLOOKUP($A1970+ROUND(LEFT(O$1968,1)/24,5),'[1]ОАО "АТС"'!$A$57:$F$800,5,FALSE),2))</f>
        <v>0</v>
      </c>
      <c r="P1970" s="64"/>
      <c r="Q1970" s="64"/>
      <c r="R1970" s="64"/>
      <c r="S1970" s="64"/>
      <c r="T1970" s="65"/>
      <c r="U1970" s="63">
        <f>IF($A1970="-","-",ROUND(VLOOKUP($A1970+ROUND(LEFT(U$1968,1)/24,5),'[1]ОАО "АТС"'!$A$57:$F$800,5,FALSE),2))</f>
        <v>0</v>
      </c>
      <c r="V1970" s="64"/>
      <c r="W1970" s="64"/>
      <c r="X1970" s="64"/>
      <c r="Y1970" s="64"/>
      <c r="Z1970" s="65"/>
      <c r="AA1970" s="63">
        <f>IF($A1970="-","-",ROUND(VLOOKUP($A1970+ROUND(LEFT(AA$1968,1)/24,5),'[1]ОАО "АТС"'!$A$57:$F$800,5,FALSE),2))</f>
        <v>0</v>
      </c>
      <c r="AB1970" s="64"/>
      <c r="AC1970" s="64"/>
      <c r="AD1970" s="64"/>
      <c r="AE1970" s="64"/>
      <c r="AF1970" s="65"/>
      <c r="AG1970" s="63">
        <f>IF($A1970="-","-",ROUND(VLOOKUP($A1970+ROUND(LEFT(AG$1968,1)/24,5),'[1]ОАО "АТС"'!$A$57:$F$800,5,FALSE),2))</f>
        <v>0</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0</v>
      </c>
      <c r="BX1970" s="64"/>
      <c r="BY1970" s="64"/>
      <c r="BZ1970" s="64"/>
      <c r="CA1970" s="64"/>
      <c r="CB1970" s="65"/>
      <c r="CC1970" s="63">
        <f>IF($A1970="-","-",ROUND(VLOOKUP($A1970+ROUND(LEFT(CC$1968,2)/24,5),'[1]ОАО "АТС"'!$A$57:$F$800,5,FALSE),2))</f>
        <v>0</v>
      </c>
      <c r="CD1970" s="64"/>
      <c r="CE1970" s="64"/>
      <c r="CF1970" s="64"/>
      <c r="CG1970" s="64"/>
      <c r="CH1970" s="65"/>
      <c r="CI1970" s="63">
        <f>IF($A1970="-","-",ROUND(VLOOKUP($A1970+ROUND(LEFT(CI$1968,2)/24,5),'[1]ОАО "АТС"'!$A$57:$F$800,5,FALSE),2))</f>
        <v>0</v>
      </c>
      <c r="CJ1970" s="64"/>
      <c r="CK1970" s="64"/>
      <c r="CL1970" s="64"/>
      <c r="CM1970" s="64"/>
      <c r="CN1970" s="65"/>
      <c r="CO1970" s="63">
        <f>IF($A1970="-","-",ROUND(VLOOKUP($A1970+ROUND(LEFT(CO$1968,2)/24,5),'[1]ОАО "АТС"'!$A$57:$F$800,5,FALSE),2))</f>
        <v>41.81</v>
      </c>
      <c r="CP1970" s="64"/>
      <c r="CQ1970" s="64"/>
      <c r="CR1970" s="64"/>
      <c r="CS1970" s="64"/>
      <c r="CT1970" s="65"/>
      <c r="CU1970" s="63">
        <f>IF($A1970="-","-",ROUND(VLOOKUP($A1970+ROUND(LEFT(CU$1968,2)/24,5),'[1]ОАО "АТС"'!$A$57:$F$800,5,FALSE),2))</f>
        <v>0</v>
      </c>
      <c r="CV1970" s="64"/>
      <c r="CW1970" s="64"/>
      <c r="CX1970" s="64"/>
      <c r="CY1970" s="64"/>
      <c r="CZ1970" s="65"/>
      <c r="DA1970" s="63">
        <f>IF($A1970="-","-",ROUND(VLOOKUP($A1970+ROUND(LEFT(DA$1968,2)/24,5),'[1]ОАО "АТС"'!$A$57:$F$800,5,FALSE),2))</f>
        <v>0</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0</v>
      </c>
      <c r="EF1970" s="64"/>
      <c r="EG1970" s="64"/>
      <c r="EH1970" s="64"/>
      <c r="EI1970" s="64"/>
      <c r="EJ1970" s="65"/>
      <c r="EK1970" s="63">
        <f>IF($A1970="-","-",ROUND(VLOOKUP($A1970+ROUND(LEFT(EK$1968,2)/24,5),'[1]ОАО "АТС"'!$A$57:$F$800,5,FALSE),2))</f>
        <v>432.98</v>
      </c>
      <c r="EL1970" s="64"/>
      <c r="EM1970" s="64"/>
      <c r="EN1970" s="64"/>
      <c r="EO1970" s="64"/>
      <c r="EP1970" s="65"/>
      <c r="EQ1970" s="63">
        <f>IF($A1970="-","-",ROUND(VLOOKUP($A1970+ROUND(LEFT(EQ$1968,2)/24,5),'[1]ОАО "АТС"'!$A$57:$F$800,5,FALSE),2))</f>
        <v>164.09</v>
      </c>
      <c r="ER1970" s="64"/>
      <c r="ES1970" s="64"/>
      <c r="ET1970" s="64"/>
      <c r="EU1970" s="64"/>
      <c r="EV1970" s="65"/>
    </row>
    <row r="1971" spans="1:152" s="29" customFormat="1" ht="15.75" customHeight="1" x14ac:dyDescent="0.2">
      <c r="A1971" s="60">
        <f>$A$103</f>
        <v>45719</v>
      </c>
      <c r="B1971" s="61"/>
      <c r="C1971" s="61"/>
      <c r="D1971" s="61"/>
      <c r="E1971" s="61"/>
      <c r="F1971" s="61"/>
      <c r="G1971" s="61"/>
      <c r="H1971" s="62"/>
      <c r="I1971" s="63">
        <f>IF($A1971="-","-",ROUND(VLOOKUP($A1971+ROUND(LEFT(I$1968,1)/24,5),'[1]ОАО "АТС"'!$A$57:$F$800,5,FALSE),2))</f>
        <v>0</v>
      </c>
      <c r="J1971" s="64"/>
      <c r="K1971" s="64"/>
      <c r="L1971" s="64"/>
      <c r="M1971" s="64"/>
      <c r="N1971" s="65"/>
      <c r="O1971" s="63">
        <f>IF($A1971="-","-",ROUND(VLOOKUP($A1971+ROUND(LEFT(O$1968,1)/24,5),'[1]ОАО "АТС"'!$A$57:$F$800,5,FALSE),2))</f>
        <v>0</v>
      </c>
      <c r="P1971" s="64"/>
      <c r="Q1971" s="64"/>
      <c r="R1971" s="64"/>
      <c r="S1971" s="64"/>
      <c r="T1971" s="65"/>
      <c r="U1971" s="63">
        <f>IF($A1971="-","-",ROUND(VLOOKUP($A1971+ROUND(LEFT(U$1968,1)/24,5),'[1]ОАО "АТС"'!$A$57:$F$800,5,FALSE),2))</f>
        <v>0</v>
      </c>
      <c r="V1971" s="64"/>
      <c r="W1971" s="64"/>
      <c r="X1971" s="64"/>
      <c r="Y1971" s="64"/>
      <c r="Z1971" s="65"/>
      <c r="AA1971" s="63">
        <f>IF($A1971="-","-",ROUND(VLOOKUP($A1971+ROUND(LEFT(AA$1968,1)/24,5),'[1]ОАО "АТС"'!$A$57:$F$800,5,FALSE),2))</f>
        <v>0</v>
      </c>
      <c r="AB1971" s="64"/>
      <c r="AC1971" s="64"/>
      <c r="AD1971" s="64"/>
      <c r="AE1971" s="64"/>
      <c r="AF1971" s="65"/>
      <c r="AG1971" s="63">
        <f>IF($A1971="-","-",ROUND(VLOOKUP($A1971+ROUND(LEFT(AG$1968,1)/24,5),'[1]ОАО "АТС"'!$A$57:$F$800,5,FALSE),2))</f>
        <v>0</v>
      </c>
      <c r="AH1971" s="64"/>
      <c r="AI1971" s="64"/>
      <c r="AJ1971" s="64"/>
      <c r="AK1971" s="64"/>
      <c r="AL1971" s="65"/>
      <c r="AM1971" s="63">
        <f>IF($A1971="-","-",ROUND(VLOOKUP($A1971+ROUND(LEFT(AM$1968,1)/24,5),'[1]ОАО "АТС"'!$A$57:$F$800,5,FALSE),2))</f>
        <v>0</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30.75</v>
      </c>
      <c r="BR1971" s="64"/>
      <c r="BS1971" s="64"/>
      <c r="BT1971" s="64"/>
      <c r="BU1971" s="64"/>
      <c r="BV1971" s="65"/>
      <c r="BW1971" s="63">
        <f>IF($A1971="-","-",ROUND(VLOOKUP($A1971+ROUND(LEFT(BW$1968,2)/24,5),'[1]ОАО "АТС"'!$A$57:$F$800,5,FALSE),2))</f>
        <v>531.21</v>
      </c>
      <c r="BX1971" s="64"/>
      <c r="BY1971" s="64"/>
      <c r="BZ1971" s="64"/>
      <c r="CA1971" s="64"/>
      <c r="CB1971" s="65"/>
      <c r="CC1971" s="63">
        <f>IF($A1971="-","-",ROUND(VLOOKUP($A1971+ROUND(LEFT(CC$1968,2)/24,5),'[1]ОАО "АТС"'!$A$57:$F$800,5,FALSE),2))</f>
        <v>168.47</v>
      </c>
      <c r="CD1971" s="64"/>
      <c r="CE1971" s="64"/>
      <c r="CF1971" s="64"/>
      <c r="CG1971" s="64"/>
      <c r="CH1971" s="65"/>
      <c r="CI1971" s="63">
        <f>IF($A1971="-","-",ROUND(VLOOKUP($A1971+ROUND(LEFT(CI$1968,2)/24,5),'[1]ОАО "АТС"'!$A$57:$F$800,5,FALSE),2))</f>
        <v>352.75</v>
      </c>
      <c r="CJ1971" s="64"/>
      <c r="CK1971" s="64"/>
      <c r="CL1971" s="64"/>
      <c r="CM1971" s="64"/>
      <c r="CN1971" s="65"/>
      <c r="CO1971" s="63">
        <f>IF($A1971="-","-",ROUND(VLOOKUP($A1971+ROUND(LEFT(CO$1968,2)/24,5),'[1]ОАО "АТС"'!$A$57:$F$800,5,FALSE),2))</f>
        <v>0</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0</v>
      </c>
      <c r="DZ1971" s="64"/>
      <c r="EA1971" s="64"/>
      <c r="EB1971" s="64"/>
      <c r="EC1971" s="64"/>
      <c r="ED1971" s="65"/>
      <c r="EE1971" s="63">
        <f>IF($A1971="-","-",ROUND(VLOOKUP($A1971+ROUND(LEFT(EE$1968,2)/24,5),'[1]ОАО "АТС"'!$A$57:$F$800,5,FALSE),2))</f>
        <v>166.96</v>
      </c>
      <c r="EF1971" s="64"/>
      <c r="EG1971" s="64"/>
      <c r="EH1971" s="64"/>
      <c r="EI1971" s="64"/>
      <c r="EJ1971" s="65"/>
      <c r="EK1971" s="63">
        <f>IF($A1971="-","-",ROUND(VLOOKUP($A1971+ROUND(LEFT(EK$1968,2)/24,5),'[1]ОАО "АТС"'!$A$57:$F$800,5,FALSE),2))</f>
        <v>0</v>
      </c>
      <c r="EL1971" s="64"/>
      <c r="EM1971" s="64"/>
      <c r="EN1971" s="64"/>
      <c r="EO1971" s="64"/>
      <c r="EP1971" s="65"/>
      <c r="EQ1971" s="63">
        <f>IF($A1971="-","-",ROUND(VLOOKUP($A1971+ROUND(LEFT(EQ$1968,2)/24,5),'[1]ОАО "АТС"'!$A$57:$F$800,5,FALSE),2))</f>
        <v>0</v>
      </c>
      <c r="ER1971" s="64"/>
      <c r="ES1971" s="64"/>
      <c r="ET1971" s="64"/>
      <c r="EU1971" s="64"/>
      <c r="EV1971" s="65"/>
    </row>
    <row r="1972" spans="1:152" s="29" customFormat="1" ht="15.75" customHeight="1" x14ac:dyDescent="0.2">
      <c r="A1972" s="60">
        <f>$A$104</f>
        <v>45720</v>
      </c>
      <c r="B1972" s="61"/>
      <c r="C1972" s="61"/>
      <c r="D1972" s="61"/>
      <c r="E1972" s="61"/>
      <c r="F1972" s="61"/>
      <c r="G1972" s="61"/>
      <c r="H1972" s="62"/>
      <c r="I1972" s="63">
        <f>IF($A1972="-","-",ROUND(VLOOKUP($A1972+ROUND(LEFT(I$1968,1)/24,5),'[1]ОАО "АТС"'!$A$57:$F$800,5,FALSE),2))</f>
        <v>0</v>
      </c>
      <c r="J1972" s="64"/>
      <c r="K1972" s="64"/>
      <c r="L1972" s="64"/>
      <c r="M1972" s="64"/>
      <c r="N1972" s="65"/>
      <c r="O1972" s="63">
        <f>IF($A1972="-","-",ROUND(VLOOKUP($A1972+ROUND(LEFT(O$1968,1)/24,5),'[1]ОАО "АТС"'!$A$57:$F$800,5,FALSE),2))</f>
        <v>24.21</v>
      </c>
      <c r="P1972" s="64"/>
      <c r="Q1972" s="64"/>
      <c r="R1972" s="64"/>
      <c r="S1972" s="64"/>
      <c r="T1972" s="65"/>
      <c r="U1972" s="63">
        <f>IF($A1972="-","-",ROUND(VLOOKUP($A1972+ROUND(LEFT(U$1968,1)/24,5),'[1]ОАО "АТС"'!$A$57:$F$800,5,FALSE),2))</f>
        <v>5.49</v>
      </c>
      <c r="V1972" s="64"/>
      <c r="W1972" s="64"/>
      <c r="X1972" s="64"/>
      <c r="Y1972" s="64"/>
      <c r="Z1972" s="65"/>
      <c r="AA1972" s="63">
        <f>IF($A1972="-","-",ROUND(VLOOKUP($A1972+ROUND(LEFT(AA$1968,1)/24,5),'[1]ОАО "АТС"'!$A$57:$F$800,5,FALSE),2))</f>
        <v>0</v>
      </c>
      <c r="AB1972" s="64"/>
      <c r="AC1972" s="64"/>
      <c r="AD1972" s="64"/>
      <c r="AE1972" s="64"/>
      <c r="AF1972" s="65"/>
      <c r="AG1972" s="63">
        <f>IF($A1972="-","-",ROUND(VLOOKUP($A1972+ROUND(LEFT(AG$1968,1)/24,5),'[1]ОАО "АТС"'!$A$57:$F$800,5,FALSE),2))</f>
        <v>0</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0</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15.73</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1.4</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348.09</v>
      </c>
      <c r="EF1972" s="64"/>
      <c r="EG1972" s="64"/>
      <c r="EH1972" s="64"/>
      <c r="EI1972" s="64"/>
      <c r="EJ1972" s="65"/>
      <c r="EK1972" s="63">
        <f>IF($A1972="-","-",ROUND(VLOOKUP($A1972+ROUND(LEFT(EK$1968,2)/24,5),'[1]ОАО "АТС"'!$A$57:$F$800,5,FALSE),2))</f>
        <v>0.94</v>
      </c>
      <c r="EL1972" s="64"/>
      <c r="EM1972" s="64"/>
      <c r="EN1972" s="64"/>
      <c r="EO1972" s="64"/>
      <c r="EP1972" s="65"/>
      <c r="EQ1972" s="63">
        <f>IF($A1972="-","-",ROUND(VLOOKUP($A1972+ROUND(LEFT(EQ$1968,2)/24,5),'[1]ОАО "АТС"'!$A$57:$F$800,5,FALSE),2))</f>
        <v>112.84</v>
      </c>
      <c r="ER1972" s="64"/>
      <c r="ES1972" s="64"/>
      <c r="ET1972" s="64"/>
      <c r="EU1972" s="64"/>
      <c r="EV1972" s="65"/>
    </row>
    <row r="1973" spans="1:152" s="29" customFormat="1" ht="15.75" customHeight="1" x14ac:dyDescent="0.2">
      <c r="A1973" s="60">
        <f>$A$105</f>
        <v>45721</v>
      </c>
      <c r="B1973" s="61"/>
      <c r="C1973" s="61"/>
      <c r="D1973" s="61"/>
      <c r="E1973" s="61"/>
      <c r="F1973" s="61"/>
      <c r="G1973" s="61"/>
      <c r="H1973" s="62"/>
      <c r="I1973" s="63">
        <f>IF($A1973="-","-",ROUND(VLOOKUP($A1973+ROUND(LEFT(I$1968,1)/24,5),'[1]ОАО "АТС"'!$A$57:$F$800,5,FALSE),2))</f>
        <v>0</v>
      </c>
      <c r="J1973" s="64"/>
      <c r="K1973" s="64"/>
      <c r="L1973" s="64"/>
      <c r="M1973" s="64"/>
      <c r="N1973" s="65"/>
      <c r="O1973" s="63">
        <f>IF($A1973="-","-",ROUND(VLOOKUP($A1973+ROUND(LEFT(O$1968,1)/24,5),'[1]ОАО "АТС"'!$A$57:$F$800,5,FALSE),2))</f>
        <v>0</v>
      </c>
      <c r="P1973" s="64"/>
      <c r="Q1973" s="64"/>
      <c r="R1973" s="64"/>
      <c r="S1973" s="64"/>
      <c r="T1973" s="65"/>
      <c r="U1973" s="63">
        <f>IF($A1973="-","-",ROUND(VLOOKUP($A1973+ROUND(LEFT(U$1968,1)/24,5),'[1]ОАО "АТС"'!$A$57:$F$800,5,FALSE),2))</f>
        <v>0</v>
      </c>
      <c r="V1973" s="64"/>
      <c r="W1973" s="64"/>
      <c r="X1973" s="64"/>
      <c r="Y1973" s="64"/>
      <c r="Z1973" s="65"/>
      <c r="AA1973" s="63">
        <f>IF($A1973="-","-",ROUND(VLOOKUP($A1973+ROUND(LEFT(AA$1968,1)/24,5),'[1]ОАО "АТС"'!$A$57:$F$800,5,FALSE),2))</f>
        <v>0</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0</v>
      </c>
      <c r="BX1973" s="64"/>
      <c r="BY1973" s="64"/>
      <c r="BZ1973" s="64"/>
      <c r="CA1973" s="64"/>
      <c r="CB1973" s="65"/>
      <c r="CC1973" s="63">
        <f>IF($A1973="-","-",ROUND(VLOOKUP($A1973+ROUND(LEFT(CC$1968,2)/24,5),'[1]ОАО "АТС"'!$A$57:$F$800,5,FALSE),2))</f>
        <v>0</v>
      </c>
      <c r="CD1973" s="64"/>
      <c r="CE1973" s="64"/>
      <c r="CF1973" s="64"/>
      <c r="CG1973" s="64"/>
      <c r="CH1973" s="65"/>
      <c r="CI1973" s="63">
        <f>IF($A1973="-","-",ROUND(VLOOKUP($A1973+ROUND(LEFT(CI$1968,2)/24,5),'[1]ОАО "АТС"'!$A$57:$F$800,5,FALSE),2))</f>
        <v>0</v>
      </c>
      <c r="CJ1973" s="64"/>
      <c r="CK1973" s="64"/>
      <c r="CL1973" s="64"/>
      <c r="CM1973" s="64"/>
      <c r="CN1973" s="65"/>
      <c r="CO1973" s="63">
        <f>IF($A1973="-","-",ROUND(VLOOKUP($A1973+ROUND(LEFT(CO$1968,2)/24,5),'[1]ОАО "АТС"'!$A$57:$F$800,5,FALSE),2))</f>
        <v>0.94</v>
      </c>
      <c r="CP1973" s="64"/>
      <c r="CQ1973" s="64"/>
      <c r="CR1973" s="64"/>
      <c r="CS1973" s="64"/>
      <c r="CT1973" s="65"/>
      <c r="CU1973" s="63">
        <f>IF($A1973="-","-",ROUND(VLOOKUP($A1973+ROUND(LEFT(CU$1968,2)/24,5),'[1]ОАО "АТС"'!$A$57:$F$800,5,FALSE),2))</f>
        <v>25.73</v>
      </c>
      <c r="CV1973" s="64"/>
      <c r="CW1973" s="64"/>
      <c r="CX1973" s="64"/>
      <c r="CY1973" s="64"/>
      <c r="CZ1973" s="65"/>
      <c r="DA1973" s="63">
        <f>IF($A1973="-","-",ROUND(VLOOKUP($A1973+ROUND(LEFT(DA$1968,2)/24,5),'[1]ОАО "АТС"'!$A$57:$F$800,5,FALSE),2))</f>
        <v>55.53</v>
      </c>
      <c r="DB1973" s="64"/>
      <c r="DC1973" s="64"/>
      <c r="DD1973" s="64"/>
      <c r="DE1973" s="64"/>
      <c r="DF1973" s="65"/>
      <c r="DG1973" s="63">
        <f>IF($A1973="-","-",ROUND(VLOOKUP($A1973+ROUND(LEFT(DG$1968,2)/24,5),'[1]ОАО "АТС"'!$A$57:$F$800,5,FALSE),2))</f>
        <v>0</v>
      </c>
      <c r="DH1973" s="64"/>
      <c r="DI1973" s="64"/>
      <c r="DJ1973" s="64"/>
      <c r="DK1973" s="64"/>
      <c r="DL1973" s="65"/>
      <c r="DM1973" s="63">
        <f>IF($A1973="-","-",ROUND(VLOOKUP($A1973+ROUND(LEFT(DM$1968,2)/24,5),'[1]ОАО "АТС"'!$A$57:$F$800,5,FALSE),2))</f>
        <v>102.23</v>
      </c>
      <c r="DN1973" s="64"/>
      <c r="DO1973" s="64"/>
      <c r="DP1973" s="64"/>
      <c r="DQ1973" s="64"/>
      <c r="DR1973" s="65"/>
      <c r="DS1973" s="63">
        <f>IF($A1973="-","-",ROUND(VLOOKUP($A1973+ROUND(LEFT(DS$1968,2)/24,5),'[1]ОАО "АТС"'!$A$57:$F$800,5,FALSE),2))</f>
        <v>82.45</v>
      </c>
      <c r="DT1973" s="64"/>
      <c r="DU1973" s="64"/>
      <c r="DV1973" s="64"/>
      <c r="DW1973" s="64"/>
      <c r="DX1973" s="65"/>
      <c r="DY1973" s="63">
        <f>IF($A1973="-","-",ROUND(VLOOKUP($A1973+ROUND(LEFT(DY$1968,2)/24,5),'[1]ОАО "АТС"'!$A$57:$F$800,5,FALSE),2))</f>
        <v>140.94999999999999</v>
      </c>
      <c r="DZ1973" s="64"/>
      <c r="EA1973" s="64"/>
      <c r="EB1973" s="64"/>
      <c r="EC1973" s="64"/>
      <c r="ED1973" s="65"/>
      <c r="EE1973" s="63">
        <f>IF($A1973="-","-",ROUND(VLOOKUP($A1973+ROUND(LEFT(EE$1968,2)/24,5),'[1]ОАО "АТС"'!$A$57:$F$800,5,FALSE),2))</f>
        <v>158.65</v>
      </c>
      <c r="EF1973" s="64"/>
      <c r="EG1973" s="64"/>
      <c r="EH1973" s="64"/>
      <c r="EI1973" s="64"/>
      <c r="EJ1973" s="65"/>
      <c r="EK1973" s="63">
        <f>IF($A1973="-","-",ROUND(VLOOKUP($A1973+ROUND(LEFT(EK$1968,2)/24,5),'[1]ОАО "АТС"'!$A$57:$F$800,5,FALSE),2))</f>
        <v>0</v>
      </c>
      <c r="EL1973" s="64"/>
      <c r="EM1973" s="64"/>
      <c r="EN1973" s="64"/>
      <c r="EO1973" s="64"/>
      <c r="EP1973" s="65"/>
      <c r="EQ1973" s="63">
        <f>IF($A1973="-","-",ROUND(VLOOKUP($A1973+ROUND(LEFT(EQ$1968,2)/24,5),'[1]ОАО "АТС"'!$A$57:$F$800,5,FALSE),2))</f>
        <v>297.94</v>
      </c>
      <c r="ER1973" s="64"/>
      <c r="ES1973" s="64"/>
      <c r="ET1973" s="64"/>
      <c r="EU1973" s="64"/>
      <c r="EV1973" s="65"/>
    </row>
    <row r="1974" spans="1:152" s="29" customFormat="1" ht="15.75" customHeight="1" x14ac:dyDescent="0.2">
      <c r="A1974" s="60">
        <f>$A$106</f>
        <v>45722</v>
      </c>
      <c r="B1974" s="61"/>
      <c r="C1974" s="61"/>
      <c r="D1974" s="61"/>
      <c r="E1974" s="61"/>
      <c r="F1974" s="61"/>
      <c r="G1974" s="61"/>
      <c r="H1974" s="62"/>
      <c r="I1974" s="63">
        <f>IF($A1974="-","-",ROUND(VLOOKUP($A1974+ROUND(LEFT(I$1968,1)/24,5),'[1]ОАО "АТС"'!$A$57:$F$800,5,FALSE),2))</f>
        <v>659.83</v>
      </c>
      <c r="J1974" s="64"/>
      <c r="K1974" s="64"/>
      <c r="L1974" s="64"/>
      <c r="M1974" s="64"/>
      <c r="N1974" s="65"/>
      <c r="O1974" s="63">
        <f>IF($A1974="-","-",ROUND(VLOOKUP($A1974+ROUND(LEFT(O$1968,1)/24,5),'[1]ОАО "АТС"'!$A$57:$F$800,5,FALSE),2))</f>
        <v>709.91</v>
      </c>
      <c r="P1974" s="64"/>
      <c r="Q1974" s="64"/>
      <c r="R1974" s="64"/>
      <c r="S1974" s="64"/>
      <c r="T1974" s="65"/>
      <c r="U1974" s="63">
        <f>IF($A1974="-","-",ROUND(VLOOKUP($A1974+ROUND(LEFT(U$1968,1)/24,5),'[1]ОАО "АТС"'!$A$57:$F$800,5,FALSE),2))</f>
        <v>766.98</v>
      </c>
      <c r="V1974" s="64"/>
      <c r="W1974" s="64"/>
      <c r="X1974" s="64"/>
      <c r="Y1974" s="64"/>
      <c r="Z1974" s="65"/>
      <c r="AA1974" s="63">
        <f>IF($A1974="-","-",ROUND(VLOOKUP($A1974+ROUND(LEFT(AA$1968,1)/24,5),'[1]ОАО "АТС"'!$A$57:$F$800,5,FALSE),2))</f>
        <v>767.2</v>
      </c>
      <c r="AB1974" s="64"/>
      <c r="AC1974" s="64"/>
      <c r="AD1974" s="64"/>
      <c r="AE1974" s="64"/>
      <c r="AF1974" s="65"/>
      <c r="AG1974" s="63">
        <f>IF($A1974="-","-",ROUND(VLOOKUP($A1974+ROUND(LEFT(AG$1968,1)/24,5),'[1]ОАО "АТС"'!$A$57:$F$800,5,FALSE),2))</f>
        <v>203.39</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24.23</v>
      </c>
      <c r="AT1974" s="64"/>
      <c r="AU1974" s="64"/>
      <c r="AV1974" s="64"/>
      <c r="AW1974" s="64"/>
      <c r="AX1974" s="65"/>
      <c r="AY1974" s="63">
        <f>IF($A1974="-","-",ROUND(VLOOKUP($A1974+ROUND(LEFT(AY$1968,1)/24,5),'[1]ОАО "АТС"'!$A$57:$F$800,5,FALSE),2))</f>
        <v>712.15</v>
      </c>
      <c r="AZ1974" s="64"/>
      <c r="BA1974" s="64"/>
      <c r="BB1974" s="64"/>
      <c r="BC1974" s="64"/>
      <c r="BD1974" s="65"/>
      <c r="BE1974" s="63">
        <f>IF($A1974="-","-",ROUND(VLOOKUP($A1974+ROUND(LEFT(BE$1968,1)/24,5),'[1]ОАО "АТС"'!$A$57:$F$800,5,FALSE),2))</f>
        <v>325.39</v>
      </c>
      <c r="BF1974" s="64"/>
      <c r="BG1974" s="64"/>
      <c r="BH1974" s="64"/>
      <c r="BI1974" s="64"/>
      <c r="BJ1974" s="65"/>
      <c r="BK1974" s="63">
        <f>IF($A1974="-","-",ROUND(VLOOKUP($A1974+ROUND(LEFT(BK$1968,1)/24,5),'[1]ОАО "АТС"'!$A$57:$F$800,5,FALSE),2))</f>
        <v>1122.19</v>
      </c>
      <c r="BL1974" s="64"/>
      <c r="BM1974" s="64"/>
      <c r="BN1974" s="64"/>
      <c r="BO1974" s="64"/>
      <c r="BP1974" s="65"/>
      <c r="BQ1974" s="63">
        <f>IF($A1974="-","-",ROUND(VLOOKUP($A1974+ROUND(LEFT(BQ$1968,2)/24,5),'[1]ОАО "АТС"'!$A$57:$F$800,5,FALSE),2))</f>
        <v>1274</v>
      </c>
      <c r="BR1974" s="64"/>
      <c r="BS1974" s="64"/>
      <c r="BT1974" s="64"/>
      <c r="BU1974" s="64"/>
      <c r="BV1974" s="65"/>
      <c r="BW1974" s="63">
        <f>IF($A1974="-","-",ROUND(VLOOKUP($A1974+ROUND(LEFT(BW$1968,2)/24,5),'[1]ОАО "АТС"'!$A$57:$F$800,5,FALSE),2))</f>
        <v>1305.8599999999999</v>
      </c>
      <c r="BX1974" s="64"/>
      <c r="BY1974" s="64"/>
      <c r="BZ1974" s="64"/>
      <c r="CA1974" s="64"/>
      <c r="CB1974" s="65"/>
      <c r="CC1974" s="63">
        <f>IF($A1974="-","-",ROUND(VLOOKUP($A1974+ROUND(LEFT(CC$1968,2)/24,5),'[1]ОАО "АТС"'!$A$57:$F$800,5,FALSE),2))</f>
        <v>1425.63</v>
      </c>
      <c r="CD1974" s="64"/>
      <c r="CE1974" s="64"/>
      <c r="CF1974" s="64"/>
      <c r="CG1974" s="64"/>
      <c r="CH1974" s="65"/>
      <c r="CI1974" s="63">
        <f>IF($A1974="-","-",ROUND(VLOOKUP($A1974+ROUND(LEFT(CI$1968,2)/24,5),'[1]ОАО "АТС"'!$A$57:$F$800,5,FALSE),2))</f>
        <v>1468.33</v>
      </c>
      <c r="CJ1974" s="64"/>
      <c r="CK1974" s="64"/>
      <c r="CL1974" s="64"/>
      <c r="CM1974" s="64"/>
      <c r="CN1974" s="65"/>
      <c r="CO1974" s="63">
        <f>IF($A1974="-","-",ROUND(VLOOKUP($A1974+ROUND(LEFT(CO$1968,2)/24,5),'[1]ОАО "АТС"'!$A$57:$F$800,5,FALSE),2))</f>
        <v>1314.7</v>
      </c>
      <c r="CP1974" s="64"/>
      <c r="CQ1974" s="64"/>
      <c r="CR1974" s="64"/>
      <c r="CS1974" s="64"/>
      <c r="CT1974" s="65"/>
      <c r="CU1974" s="63">
        <f>IF($A1974="-","-",ROUND(VLOOKUP($A1974+ROUND(LEFT(CU$1968,2)/24,5),'[1]ОАО "АТС"'!$A$57:$F$800,5,FALSE),2))</f>
        <v>1259.58</v>
      </c>
      <c r="CV1974" s="64"/>
      <c r="CW1974" s="64"/>
      <c r="CX1974" s="64"/>
      <c r="CY1974" s="64"/>
      <c r="CZ1974" s="65"/>
      <c r="DA1974" s="63">
        <f>IF($A1974="-","-",ROUND(VLOOKUP($A1974+ROUND(LEFT(DA$1968,2)/24,5),'[1]ОАО "АТС"'!$A$57:$F$800,5,FALSE),2))</f>
        <v>1226.71</v>
      </c>
      <c r="DB1974" s="64"/>
      <c r="DC1974" s="64"/>
      <c r="DD1974" s="64"/>
      <c r="DE1974" s="64"/>
      <c r="DF1974" s="65"/>
      <c r="DG1974" s="63">
        <f>IF($A1974="-","-",ROUND(VLOOKUP($A1974+ROUND(LEFT(DG$1968,2)/24,5),'[1]ОАО "АТС"'!$A$57:$F$800,5,FALSE),2))</f>
        <v>0</v>
      </c>
      <c r="DH1974" s="64"/>
      <c r="DI1974" s="64"/>
      <c r="DJ1974" s="64"/>
      <c r="DK1974" s="64"/>
      <c r="DL1974" s="65"/>
      <c r="DM1974" s="63">
        <f>IF($A1974="-","-",ROUND(VLOOKUP($A1974+ROUND(LEFT(DM$1968,2)/24,5),'[1]ОАО "АТС"'!$A$57:$F$800,5,FALSE),2))</f>
        <v>0</v>
      </c>
      <c r="DN1974" s="64"/>
      <c r="DO1974" s="64"/>
      <c r="DP1974" s="64"/>
      <c r="DQ1974" s="64"/>
      <c r="DR1974" s="65"/>
      <c r="DS1974" s="63">
        <f>IF($A1974="-","-",ROUND(VLOOKUP($A1974+ROUND(LEFT(DS$1968,2)/24,5),'[1]ОАО "АТС"'!$A$57:$F$800,5,FALSE),2))</f>
        <v>222.72</v>
      </c>
      <c r="DT1974" s="64"/>
      <c r="DU1974" s="64"/>
      <c r="DV1974" s="64"/>
      <c r="DW1974" s="64"/>
      <c r="DX1974" s="65"/>
      <c r="DY1974" s="63">
        <f>IF($A1974="-","-",ROUND(VLOOKUP($A1974+ROUND(LEFT(DY$1968,2)/24,5),'[1]ОАО "АТС"'!$A$57:$F$800,5,FALSE),2))</f>
        <v>1167.18</v>
      </c>
      <c r="DZ1974" s="64"/>
      <c r="EA1974" s="64"/>
      <c r="EB1974" s="64"/>
      <c r="EC1974" s="64"/>
      <c r="ED1974" s="65"/>
      <c r="EE1974" s="63">
        <f>IF($A1974="-","-",ROUND(VLOOKUP($A1974+ROUND(LEFT(EE$1968,2)/24,5),'[1]ОАО "АТС"'!$A$57:$F$800,5,FALSE),2))</f>
        <v>1311.52</v>
      </c>
      <c r="EF1974" s="64"/>
      <c r="EG1974" s="64"/>
      <c r="EH1974" s="64"/>
      <c r="EI1974" s="64"/>
      <c r="EJ1974" s="65"/>
      <c r="EK1974" s="63">
        <f>IF($A1974="-","-",ROUND(VLOOKUP($A1974+ROUND(LEFT(EK$1968,2)/24,5),'[1]ОАО "АТС"'!$A$57:$F$800,5,FALSE),2))</f>
        <v>101.8</v>
      </c>
      <c r="EL1974" s="64"/>
      <c r="EM1974" s="64"/>
      <c r="EN1974" s="64"/>
      <c r="EO1974" s="64"/>
      <c r="EP1974" s="65"/>
      <c r="EQ1974" s="63">
        <f>IF($A1974="-","-",ROUND(VLOOKUP($A1974+ROUND(LEFT(EQ$1968,2)/24,5),'[1]ОАО "АТС"'!$A$57:$F$800,5,FALSE),2))</f>
        <v>210.14</v>
      </c>
      <c r="ER1974" s="64"/>
      <c r="ES1974" s="64"/>
      <c r="ET1974" s="64"/>
      <c r="EU1974" s="64"/>
      <c r="EV1974" s="65"/>
    </row>
    <row r="1975" spans="1:152" s="29" customFormat="1" ht="15.75" customHeight="1" x14ac:dyDescent="0.2">
      <c r="A1975" s="60">
        <f>$A$107</f>
        <v>45723</v>
      </c>
      <c r="B1975" s="61"/>
      <c r="C1975" s="61"/>
      <c r="D1975" s="61"/>
      <c r="E1975" s="61"/>
      <c r="F1975" s="61"/>
      <c r="G1975" s="61"/>
      <c r="H1975" s="62"/>
      <c r="I1975" s="63">
        <f>IF($A1975="-","-",ROUND(VLOOKUP($A1975+ROUND(LEFT(I$1968,1)/24,5),'[1]ОАО "АТС"'!$A$57:$F$800,5,FALSE),2))</f>
        <v>848.5</v>
      </c>
      <c r="J1975" s="64"/>
      <c r="K1975" s="64"/>
      <c r="L1975" s="64"/>
      <c r="M1975" s="64"/>
      <c r="N1975" s="65"/>
      <c r="O1975" s="63">
        <f>IF($A1975="-","-",ROUND(VLOOKUP($A1975+ROUND(LEFT(O$1968,1)/24,5),'[1]ОАО "АТС"'!$A$57:$F$800,5,FALSE),2))</f>
        <v>658.16</v>
      </c>
      <c r="P1975" s="64"/>
      <c r="Q1975" s="64"/>
      <c r="R1975" s="64"/>
      <c r="S1975" s="64"/>
      <c r="T1975" s="65"/>
      <c r="U1975" s="63">
        <f>IF($A1975="-","-",ROUND(VLOOKUP($A1975+ROUND(LEFT(U$1968,1)/24,5),'[1]ОАО "АТС"'!$A$57:$F$800,5,FALSE),2))</f>
        <v>671.46</v>
      </c>
      <c r="V1975" s="64"/>
      <c r="W1975" s="64"/>
      <c r="X1975" s="64"/>
      <c r="Y1975" s="64"/>
      <c r="Z1975" s="65"/>
      <c r="AA1975" s="63">
        <f>IF($A1975="-","-",ROUND(VLOOKUP($A1975+ROUND(LEFT(AA$1968,1)/24,5),'[1]ОАО "АТС"'!$A$57:$F$800,5,FALSE),2))</f>
        <v>639.09</v>
      </c>
      <c r="AB1975" s="64"/>
      <c r="AC1975" s="64"/>
      <c r="AD1975" s="64"/>
      <c r="AE1975" s="64"/>
      <c r="AF1975" s="65"/>
      <c r="AG1975" s="63">
        <f>IF($A1975="-","-",ROUND(VLOOKUP($A1975+ROUND(LEFT(AG$1968,1)/24,5),'[1]ОАО "АТС"'!$A$57:$F$800,5,FALSE),2))</f>
        <v>350</v>
      </c>
      <c r="AH1975" s="64"/>
      <c r="AI1975" s="64"/>
      <c r="AJ1975" s="64"/>
      <c r="AK1975" s="64"/>
      <c r="AL1975" s="65"/>
      <c r="AM1975" s="63">
        <f>IF($A1975="-","-",ROUND(VLOOKUP($A1975+ROUND(LEFT(AM$1968,1)/24,5),'[1]ОАО "АТС"'!$A$57:$F$800,5,FALSE),2))</f>
        <v>361.52</v>
      </c>
      <c r="AN1975" s="64"/>
      <c r="AO1975" s="64"/>
      <c r="AP1975" s="64"/>
      <c r="AQ1975" s="64"/>
      <c r="AR1975" s="65"/>
      <c r="AS1975" s="63">
        <f>IF($A1975="-","-",ROUND(VLOOKUP($A1975+ROUND(LEFT(AS$1968,1)/24,5),'[1]ОАО "АТС"'!$A$57:$F$800,5,FALSE),2))</f>
        <v>455.46</v>
      </c>
      <c r="AT1975" s="64"/>
      <c r="AU1975" s="64"/>
      <c r="AV1975" s="64"/>
      <c r="AW1975" s="64"/>
      <c r="AX1975" s="65"/>
      <c r="AY1975" s="63">
        <f>IF($A1975="-","-",ROUND(VLOOKUP($A1975+ROUND(LEFT(AY$1968,1)/24,5),'[1]ОАО "АТС"'!$A$57:$F$800,5,FALSE),2))</f>
        <v>339.03</v>
      </c>
      <c r="AZ1975" s="64"/>
      <c r="BA1975" s="64"/>
      <c r="BB1975" s="64"/>
      <c r="BC1975" s="64"/>
      <c r="BD1975" s="65"/>
      <c r="BE1975" s="63">
        <f>IF($A1975="-","-",ROUND(VLOOKUP($A1975+ROUND(LEFT(BE$1968,1)/24,5),'[1]ОАО "АТС"'!$A$57:$F$800,5,FALSE),2))</f>
        <v>269.98</v>
      </c>
      <c r="BF1975" s="64"/>
      <c r="BG1975" s="64"/>
      <c r="BH1975" s="64"/>
      <c r="BI1975" s="64"/>
      <c r="BJ1975" s="65"/>
      <c r="BK1975" s="63">
        <f>IF($A1975="-","-",ROUND(VLOOKUP($A1975+ROUND(LEFT(BK$1968,1)/24,5),'[1]ОАО "АТС"'!$A$57:$F$800,5,FALSE),2))</f>
        <v>1249</v>
      </c>
      <c r="BL1975" s="64"/>
      <c r="BM1975" s="64"/>
      <c r="BN1975" s="64"/>
      <c r="BO1975" s="64"/>
      <c r="BP1975" s="65"/>
      <c r="BQ1975" s="63">
        <f>IF($A1975="-","-",ROUND(VLOOKUP($A1975+ROUND(LEFT(BQ$1968,2)/24,5),'[1]ОАО "АТС"'!$A$57:$F$800,5,FALSE),2))</f>
        <v>1448.65</v>
      </c>
      <c r="BR1975" s="64"/>
      <c r="BS1975" s="64"/>
      <c r="BT1975" s="64"/>
      <c r="BU1975" s="64"/>
      <c r="BV1975" s="65"/>
      <c r="BW1975" s="63">
        <f>IF($A1975="-","-",ROUND(VLOOKUP($A1975+ROUND(LEFT(BW$1968,2)/24,5),'[1]ОАО "АТС"'!$A$57:$F$800,5,FALSE),2))</f>
        <v>1565.25</v>
      </c>
      <c r="BX1975" s="64"/>
      <c r="BY1975" s="64"/>
      <c r="BZ1975" s="64"/>
      <c r="CA1975" s="64"/>
      <c r="CB1975" s="65"/>
      <c r="CC1975" s="63">
        <f>IF($A1975="-","-",ROUND(VLOOKUP($A1975+ROUND(LEFT(CC$1968,2)/24,5),'[1]ОАО "АТС"'!$A$57:$F$800,5,FALSE),2))</f>
        <v>1604.47</v>
      </c>
      <c r="CD1975" s="64"/>
      <c r="CE1975" s="64"/>
      <c r="CF1975" s="64"/>
      <c r="CG1975" s="64"/>
      <c r="CH1975" s="65"/>
      <c r="CI1975" s="63">
        <f>IF($A1975="-","-",ROUND(VLOOKUP($A1975+ROUND(LEFT(CI$1968,2)/24,5),'[1]ОАО "АТС"'!$A$57:$F$800,5,FALSE),2))</f>
        <v>1642.17</v>
      </c>
      <c r="CJ1975" s="64"/>
      <c r="CK1975" s="64"/>
      <c r="CL1975" s="64"/>
      <c r="CM1975" s="64"/>
      <c r="CN1975" s="65"/>
      <c r="CO1975" s="63">
        <f>IF($A1975="-","-",ROUND(VLOOKUP($A1975+ROUND(LEFT(CO$1968,2)/24,5),'[1]ОАО "АТС"'!$A$57:$F$800,5,FALSE),2))</f>
        <v>1564.05</v>
      </c>
      <c r="CP1975" s="64"/>
      <c r="CQ1975" s="64"/>
      <c r="CR1975" s="64"/>
      <c r="CS1975" s="64"/>
      <c r="CT1975" s="65"/>
      <c r="CU1975" s="63">
        <f>IF($A1975="-","-",ROUND(VLOOKUP($A1975+ROUND(LEFT(CU$1968,2)/24,5),'[1]ОАО "АТС"'!$A$57:$F$800,5,FALSE),2))</f>
        <v>1597.58</v>
      </c>
      <c r="CV1975" s="64"/>
      <c r="CW1975" s="64"/>
      <c r="CX1975" s="64"/>
      <c r="CY1975" s="64"/>
      <c r="CZ1975" s="65"/>
      <c r="DA1975" s="63">
        <f>IF($A1975="-","-",ROUND(VLOOKUP($A1975+ROUND(LEFT(DA$1968,2)/24,5),'[1]ОАО "АТС"'!$A$57:$F$800,5,FALSE),2))</f>
        <v>1612.04</v>
      </c>
      <c r="DB1975" s="64"/>
      <c r="DC1975" s="64"/>
      <c r="DD1975" s="64"/>
      <c r="DE1975" s="64"/>
      <c r="DF1975" s="65"/>
      <c r="DG1975" s="63">
        <f>IF($A1975="-","-",ROUND(VLOOKUP($A1975+ROUND(LEFT(DG$1968,2)/24,5),'[1]ОАО "АТС"'!$A$57:$F$800,5,FALSE),2))</f>
        <v>748.92</v>
      </c>
      <c r="DH1975" s="64"/>
      <c r="DI1975" s="64"/>
      <c r="DJ1975" s="64"/>
      <c r="DK1975" s="64"/>
      <c r="DL1975" s="65"/>
      <c r="DM1975" s="63">
        <f>IF($A1975="-","-",ROUND(VLOOKUP($A1975+ROUND(LEFT(DM$1968,2)/24,5),'[1]ОАО "АТС"'!$A$57:$F$800,5,FALSE),2))</f>
        <v>601.9</v>
      </c>
      <c r="DN1975" s="64"/>
      <c r="DO1975" s="64"/>
      <c r="DP1975" s="64"/>
      <c r="DQ1975" s="64"/>
      <c r="DR1975" s="65"/>
      <c r="DS1975" s="63">
        <f>IF($A1975="-","-",ROUND(VLOOKUP($A1975+ROUND(LEFT(DS$1968,2)/24,5),'[1]ОАО "АТС"'!$A$57:$F$800,5,FALSE),2))</f>
        <v>1613.01</v>
      </c>
      <c r="DT1975" s="64"/>
      <c r="DU1975" s="64"/>
      <c r="DV1975" s="64"/>
      <c r="DW1975" s="64"/>
      <c r="DX1975" s="65"/>
      <c r="DY1975" s="63">
        <f>IF($A1975="-","-",ROUND(VLOOKUP($A1975+ROUND(LEFT(DY$1968,2)/24,5),'[1]ОАО "АТС"'!$A$57:$F$800,5,FALSE),2))</f>
        <v>1442.38</v>
      </c>
      <c r="DZ1975" s="64"/>
      <c r="EA1975" s="64"/>
      <c r="EB1975" s="64"/>
      <c r="EC1975" s="64"/>
      <c r="ED1975" s="65"/>
      <c r="EE1975" s="63">
        <f>IF($A1975="-","-",ROUND(VLOOKUP($A1975+ROUND(LEFT(EE$1968,2)/24,5),'[1]ОАО "АТС"'!$A$57:$F$800,5,FALSE),2))</f>
        <v>1590.44</v>
      </c>
      <c r="EF1975" s="64"/>
      <c r="EG1975" s="64"/>
      <c r="EH1975" s="64"/>
      <c r="EI1975" s="64"/>
      <c r="EJ1975" s="65"/>
      <c r="EK1975" s="63">
        <f>IF($A1975="-","-",ROUND(VLOOKUP($A1975+ROUND(LEFT(EK$1968,2)/24,5),'[1]ОАО "АТС"'!$A$57:$F$800,5,FALSE),2))</f>
        <v>1129.8399999999999</v>
      </c>
      <c r="EL1975" s="64"/>
      <c r="EM1975" s="64"/>
      <c r="EN1975" s="64"/>
      <c r="EO1975" s="64"/>
      <c r="EP1975" s="65"/>
      <c r="EQ1975" s="63">
        <f>IF($A1975="-","-",ROUND(VLOOKUP($A1975+ROUND(LEFT(EQ$1968,2)/24,5),'[1]ОАО "АТС"'!$A$57:$F$800,5,FALSE),2))</f>
        <v>1115.9000000000001</v>
      </c>
      <c r="ER1975" s="64"/>
      <c r="ES1975" s="64"/>
      <c r="ET1975" s="64"/>
      <c r="EU1975" s="64"/>
      <c r="EV1975" s="65"/>
    </row>
    <row r="1976" spans="1:152" s="29" customFormat="1" ht="15.75" customHeight="1" x14ac:dyDescent="0.2">
      <c r="A1976" s="60">
        <f>$A$108</f>
        <v>45724</v>
      </c>
      <c r="B1976" s="61"/>
      <c r="C1976" s="61"/>
      <c r="D1976" s="61"/>
      <c r="E1976" s="61"/>
      <c r="F1976" s="61"/>
      <c r="G1976" s="61"/>
      <c r="H1976" s="62"/>
      <c r="I1976" s="63">
        <f>IF($A1976="-","-",ROUND(VLOOKUP($A1976+ROUND(LEFT(I$1968,1)/24,5),'[1]ОАО "АТС"'!$A$57:$F$800,5,FALSE),2))</f>
        <v>467.71</v>
      </c>
      <c r="J1976" s="64"/>
      <c r="K1976" s="64"/>
      <c r="L1976" s="64"/>
      <c r="M1976" s="64"/>
      <c r="N1976" s="65"/>
      <c r="O1976" s="63">
        <f>IF($A1976="-","-",ROUND(VLOOKUP($A1976+ROUND(LEFT(O$1968,1)/24,5),'[1]ОАО "АТС"'!$A$57:$F$800,5,FALSE),2))</f>
        <v>633.49</v>
      </c>
      <c r="P1976" s="64"/>
      <c r="Q1976" s="64"/>
      <c r="R1976" s="64"/>
      <c r="S1976" s="64"/>
      <c r="T1976" s="65"/>
      <c r="U1976" s="63">
        <f>IF($A1976="-","-",ROUND(VLOOKUP($A1976+ROUND(LEFT(U$1968,1)/24,5),'[1]ОАО "АТС"'!$A$57:$F$800,5,FALSE),2))</f>
        <v>953.24</v>
      </c>
      <c r="V1976" s="64"/>
      <c r="W1976" s="64"/>
      <c r="X1976" s="64"/>
      <c r="Y1976" s="64"/>
      <c r="Z1976" s="65"/>
      <c r="AA1976" s="63">
        <f>IF($A1976="-","-",ROUND(VLOOKUP($A1976+ROUND(LEFT(AA$1968,1)/24,5),'[1]ОАО "АТС"'!$A$57:$F$800,5,FALSE),2))</f>
        <v>881.7</v>
      </c>
      <c r="AB1976" s="64"/>
      <c r="AC1976" s="64"/>
      <c r="AD1976" s="64"/>
      <c r="AE1976" s="64"/>
      <c r="AF1976" s="65"/>
      <c r="AG1976" s="63">
        <f>IF($A1976="-","-",ROUND(VLOOKUP($A1976+ROUND(LEFT(AG$1968,1)/24,5),'[1]ОАО "АТС"'!$A$57:$F$800,5,FALSE),2))</f>
        <v>769</v>
      </c>
      <c r="AH1976" s="64"/>
      <c r="AI1976" s="64"/>
      <c r="AJ1976" s="64"/>
      <c r="AK1976" s="64"/>
      <c r="AL1976" s="65"/>
      <c r="AM1976" s="63">
        <f>IF($A1976="-","-",ROUND(VLOOKUP($A1976+ROUND(LEFT(AM$1968,1)/24,5),'[1]ОАО "АТС"'!$A$57:$F$800,5,FALSE),2))</f>
        <v>518.77</v>
      </c>
      <c r="AN1976" s="64"/>
      <c r="AO1976" s="64"/>
      <c r="AP1976" s="64"/>
      <c r="AQ1976" s="64"/>
      <c r="AR1976" s="65"/>
      <c r="AS1976" s="63">
        <f>IF($A1976="-","-",ROUND(VLOOKUP($A1976+ROUND(LEFT(AS$1968,1)/24,5),'[1]ОАО "АТС"'!$A$57:$F$800,5,FALSE),2))</f>
        <v>1066.98</v>
      </c>
      <c r="AT1976" s="64"/>
      <c r="AU1976" s="64"/>
      <c r="AV1976" s="64"/>
      <c r="AW1976" s="64"/>
      <c r="AX1976" s="65"/>
      <c r="AY1976" s="63">
        <f>IF($A1976="-","-",ROUND(VLOOKUP($A1976+ROUND(LEFT(AY$1968,1)/24,5),'[1]ОАО "АТС"'!$A$57:$F$800,5,FALSE),2))</f>
        <v>1497.78</v>
      </c>
      <c r="AZ1976" s="64"/>
      <c r="BA1976" s="64"/>
      <c r="BB1976" s="64"/>
      <c r="BC1976" s="64"/>
      <c r="BD1976" s="65"/>
      <c r="BE1976" s="63">
        <f>IF($A1976="-","-",ROUND(VLOOKUP($A1976+ROUND(LEFT(BE$1968,1)/24,5),'[1]ОАО "АТС"'!$A$57:$F$800,5,FALSE),2))</f>
        <v>668.51</v>
      </c>
      <c r="BF1976" s="64"/>
      <c r="BG1976" s="64"/>
      <c r="BH1976" s="64"/>
      <c r="BI1976" s="64"/>
      <c r="BJ1976" s="65"/>
      <c r="BK1976" s="63">
        <f>IF($A1976="-","-",ROUND(VLOOKUP($A1976+ROUND(LEFT(BK$1968,1)/24,5),'[1]ОАО "АТС"'!$A$57:$F$800,5,FALSE),2))</f>
        <v>1262.0899999999999</v>
      </c>
      <c r="BL1976" s="64"/>
      <c r="BM1976" s="64"/>
      <c r="BN1976" s="64"/>
      <c r="BO1976" s="64"/>
      <c r="BP1976" s="65"/>
      <c r="BQ1976" s="63">
        <f>IF($A1976="-","-",ROUND(VLOOKUP($A1976+ROUND(LEFT(BQ$1968,2)/24,5),'[1]ОАО "АТС"'!$A$57:$F$800,5,FALSE),2))</f>
        <v>1459.66</v>
      </c>
      <c r="BR1976" s="64"/>
      <c r="BS1976" s="64"/>
      <c r="BT1976" s="64"/>
      <c r="BU1976" s="64"/>
      <c r="BV1976" s="65"/>
      <c r="BW1976" s="63">
        <f>IF($A1976="-","-",ROUND(VLOOKUP($A1976+ROUND(LEFT(BW$1968,2)/24,5),'[1]ОАО "АТС"'!$A$57:$F$800,5,FALSE),2))</f>
        <v>1535.07</v>
      </c>
      <c r="BX1976" s="64"/>
      <c r="BY1976" s="64"/>
      <c r="BZ1976" s="64"/>
      <c r="CA1976" s="64"/>
      <c r="CB1976" s="65"/>
      <c r="CC1976" s="63">
        <f>IF($A1976="-","-",ROUND(VLOOKUP($A1976+ROUND(LEFT(CC$1968,2)/24,5),'[1]ОАО "АТС"'!$A$57:$F$800,5,FALSE),2))</f>
        <v>1657.75</v>
      </c>
      <c r="CD1976" s="64"/>
      <c r="CE1976" s="64"/>
      <c r="CF1976" s="64"/>
      <c r="CG1976" s="64"/>
      <c r="CH1976" s="65"/>
      <c r="CI1976" s="63">
        <f>IF($A1976="-","-",ROUND(VLOOKUP($A1976+ROUND(LEFT(CI$1968,2)/24,5),'[1]ОАО "АТС"'!$A$57:$F$800,5,FALSE),2))</f>
        <v>1640.43</v>
      </c>
      <c r="CJ1976" s="64"/>
      <c r="CK1976" s="64"/>
      <c r="CL1976" s="64"/>
      <c r="CM1976" s="64"/>
      <c r="CN1976" s="65"/>
      <c r="CO1976" s="63">
        <f>IF($A1976="-","-",ROUND(VLOOKUP($A1976+ROUND(LEFT(CO$1968,2)/24,5),'[1]ОАО "АТС"'!$A$57:$F$800,5,FALSE),2))</f>
        <v>1516.72</v>
      </c>
      <c r="CP1976" s="64"/>
      <c r="CQ1976" s="64"/>
      <c r="CR1976" s="64"/>
      <c r="CS1976" s="64"/>
      <c r="CT1976" s="65"/>
      <c r="CU1976" s="63">
        <f>IF($A1976="-","-",ROUND(VLOOKUP($A1976+ROUND(LEFT(CU$1968,2)/24,5),'[1]ОАО "АТС"'!$A$57:$F$800,5,FALSE),2))</f>
        <v>1523.54</v>
      </c>
      <c r="CV1976" s="64"/>
      <c r="CW1976" s="64"/>
      <c r="CX1976" s="64"/>
      <c r="CY1976" s="64"/>
      <c r="CZ1976" s="65"/>
      <c r="DA1976" s="63">
        <f>IF($A1976="-","-",ROUND(VLOOKUP($A1976+ROUND(LEFT(DA$1968,2)/24,5),'[1]ОАО "АТС"'!$A$57:$F$800,5,FALSE),2))</f>
        <v>1513.76</v>
      </c>
      <c r="DB1976" s="64"/>
      <c r="DC1976" s="64"/>
      <c r="DD1976" s="64"/>
      <c r="DE1976" s="64"/>
      <c r="DF1976" s="65"/>
      <c r="DG1976" s="63">
        <f>IF($A1976="-","-",ROUND(VLOOKUP($A1976+ROUND(LEFT(DG$1968,2)/24,5),'[1]ОАО "АТС"'!$A$57:$F$800,5,FALSE),2))</f>
        <v>1694.22</v>
      </c>
      <c r="DH1976" s="64"/>
      <c r="DI1976" s="64"/>
      <c r="DJ1976" s="64"/>
      <c r="DK1976" s="64"/>
      <c r="DL1976" s="65"/>
      <c r="DM1976" s="63">
        <f>IF($A1976="-","-",ROUND(VLOOKUP($A1976+ROUND(LEFT(DM$1968,2)/24,5),'[1]ОАО "АТС"'!$A$57:$F$800,5,FALSE),2))</f>
        <v>1908.84</v>
      </c>
      <c r="DN1976" s="64"/>
      <c r="DO1976" s="64"/>
      <c r="DP1976" s="64"/>
      <c r="DQ1976" s="64"/>
      <c r="DR1976" s="65"/>
      <c r="DS1976" s="63">
        <f>IF($A1976="-","-",ROUND(VLOOKUP($A1976+ROUND(LEFT(DS$1968,2)/24,5),'[1]ОАО "АТС"'!$A$57:$F$800,5,FALSE),2))</f>
        <v>1852.98</v>
      </c>
      <c r="DT1976" s="64"/>
      <c r="DU1976" s="64"/>
      <c r="DV1976" s="64"/>
      <c r="DW1976" s="64"/>
      <c r="DX1976" s="65"/>
      <c r="DY1976" s="63">
        <f>IF($A1976="-","-",ROUND(VLOOKUP($A1976+ROUND(LEFT(DY$1968,2)/24,5),'[1]ОАО "АТС"'!$A$57:$F$800,5,FALSE),2))</f>
        <v>1669.8</v>
      </c>
      <c r="DZ1976" s="64"/>
      <c r="EA1976" s="64"/>
      <c r="EB1976" s="64"/>
      <c r="EC1976" s="64"/>
      <c r="ED1976" s="65"/>
      <c r="EE1976" s="63">
        <f>IF($A1976="-","-",ROUND(VLOOKUP($A1976+ROUND(LEFT(EE$1968,2)/24,5),'[1]ОАО "АТС"'!$A$57:$F$800,5,FALSE),2))</f>
        <v>1890.41</v>
      </c>
      <c r="EF1976" s="64"/>
      <c r="EG1976" s="64"/>
      <c r="EH1976" s="64"/>
      <c r="EI1976" s="64"/>
      <c r="EJ1976" s="65"/>
      <c r="EK1976" s="63">
        <f>IF($A1976="-","-",ROUND(VLOOKUP($A1976+ROUND(LEFT(EK$1968,2)/24,5),'[1]ОАО "АТС"'!$A$57:$F$800,5,FALSE),2))</f>
        <v>1260.75</v>
      </c>
      <c r="EL1976" s="64"/>
      <c r="EM1976" s="64"/>
      <c r="EN1976" s="64"/>
      <c r="EO1976" s="64"/>
      <c r="EP1976" s="65"/>
      <c r="EQ1976" s="63">
        <f>IF($A1976="-","-",ROUND(VLOOKUP($A1976+ROUND(LEFT(EQ$1968,2)/24,5),'[1]ОАО "АТС"'!$A$57:$F$800,5,FALSE),2))</f>
        <v>1102.43</v>
      </c>
      <c r="ER1976" s="64"/>
      <c r="ES1976" s="64"/>
      <c r="ET1976" s="64"/>
      <c r="EU1976" s="64"/>
      <c r="EV1976" s="65"/>
    </row>
    <row r="1977" spans="1:152" s="29" customFormat="1" ht="15.75" customHeight="1" x14ac:dyDescent="0.2">
      <c r="A1977" s="60">
        <f>$A$109</f>
        <v>45725</v>
      </c>
      <c r="B1977" s="61"/>
      <c r="C1977" s="61"/>
      <c r="D1977" s="61"/>
      <c r="E1977" s="61"/>
      <c r="F1977" s="61"/>
      <c r="G1977" s="61"/>
      <c r="H1977" s="62"/>
      <c r="I1977" s="63">
        <f>IF($A1977="-","-",ROUND(VLOOKUP($A1977+ROUND(LEFT(I$1968,1)/24,5),'[1]ОАО "АТС"'!$A$57:$F$800,5,FALSE),2))</f>
        <v>941.47</v>
      </c>
      <c r="J1977" s="64"/>
      <c r="K1977" s="64"/>
      <c r="L1977" s="64"/>
      <c r="M1977" s="64"/>
      <c r="N1977" s="65"/>
      <c r="O1977" s="63">
        <f>IF($A1977="-","-",ROUND(VLOOKUP($A1977+ROUND(LEFT(O$1968,1)/24,5),'[1]ОАО "АТС"'!$A$57:$F$800,5,FALSE),2))</f>
        <v>1202.32</v>
      </c>
      <c r="P1977" s="64"/>
      <c r="Q1977" s="64"/>
      <c r="R1977" s="64"/>
      <c r="S1977" s="64"/>
      <c r="T1977" s="65"/>
      <c r="U1977" s="63">
        <f>IF($A1977="-","-",ROUND(VLOOKUP($A1977+ROUND(LEFT(U$1968,1)/24,5),'[1]ОАО "АТС"'!$A$57:$F$800,5,FALSE),2))</f>
        <v>415.91</v>
      </c>
      <c r="V1977" s="64"/>
      <c r="W1977" s="64"/>
      <c r="X1977" s="64"/>
      <c r="Y1977" s="64"/>
      <c r="Z1977" s="65"/>
      <c r="AA1977" s="63">
        <f>IF($A1977="-","-",ROUND(VLOOKUP($A1977+ROUND(LEFT(AA$1968,1)/24,5),'[1]ОАО "АТС"'!$A$57:$F$800,5,FALSE),2))</f>
        <v>281.55</v>
      </c>
      <c r="AB1977" s="64"/>
      <c r="AC1977" s="64"/>
      <c r="AD1977" s="64"/>
      <c r="AE1977" s="64"/>
      <c r="AF1977" s="65"/>
      <c r="AG1977" s="63">
        <f>IF($A1977="-","-",ROUND(VLOOKUP($A1977+ROUND(LEFT(AG$1968,1)/24,5),'[1]ОАО "АТС"'!$A$57:$F$800,5,FALSE),2))</f>
        <v>299.74</v>
      </c>
      <c r="AH1977" s="64"/>
      <c r="AI1977" s="64"/>
      <c r="AJ1977" s="64"/>
      <c r="AK1977" s="64"/>
      <c r="AL1977" s="65"/>
      <c r="AM1977" s="63">
        <f>IF($A1977="-","-",ROUND(VLOOKUP($A1977+ROUND(LEFT(AM$1968,1)/24,5),'[1]ОАО "АТС"'!$A$57:$F$800,5,FALSE),2))</f>
        <v>489.97</v>
      </c>
      <c r="AN1977" s="64"/>
      <c r="AO1977" s="64"/>
      <c r="AP1977" s="64"/>
      <c r="AQ1977" s="64"/>
      <c r="AR1977" s="65"/>
      <c r="AS1977" s="63">
        <f>IF($A1977="-","-",ROUND(VLOOKUP($A1977+ROUND(LEFT(AS$1968,1)/24,5),'[1]ОАО "АТС"'!$A$57:$F$800,5,FALSE),2))</f>
        <v>396.24</v>
      </c>
      <c r="AT1977" s="64"/>
      <c r="AU1977" s="64"/>
      <c r="AV1977" s="64"/>
      <c r="AW1977" s="64"/>
      <c r="AX1977" s="65"/>
      <c r="AY1977" s="63">
        <f>IF($A1977="-","-",ROUND(VLOOKUP($A1977+ROUND(LEFT(AY$1968,1)/24,5),'[1]ОАО "АТС"'!$A$57:$F$800,5,FALSE),2))</f>
        <v>164.08</v>
      </c>
      <c r="AZ1977" s="64"/>
      <c r="BA1977" s="64"/>
      <c r="BB1977" s="64"/>
      <c r="BC1977" s="64"/>
      <c r="BD1977" s="65"/>
      <c r="BE1977" s="63">
        <f>IF($A1977="-","-",ROUND(VLOOKUP($A1977+ROUND(LEFT(BE$1968,1)/24,5),'[1]ОАО "АТС"'!$A$57:$F$800,5,FALSE),2))</f>
        <v>142.88</v>
      </c>
      <c r="BF1977" s="64"/>
      <c r="BG1977" s="64"/>
      <c r="BH1977" s="64"/>
      <c r="BI1977" s="64"/>
      <c r="BJ1977" s="65"/>
      <c r="BK1977" s="63">
        <f>IF($A1977="-","-",ROUND(VLOOKUP($A1977+ROUND(LEFT(BK$1968,1)/24,5),'[1]ОАО "АТС"'!$A$57:$F$800,5,FALSE),2))</f>
        <v>1822.43</v>
      </c>
      <c r="BL1977" s="64"/>
      <c r="BM1977" s="64"/>
      <c r="BN1977" s="64"/>
      <c r="BO1977" s="64"/>
      <c r="BP1977" s="65"/>
      <c r="BQ1977" s="63">
        <f>IF($A1977="-","-",ROUND(VLOOKUP($A1977+ROUND(LEFT(BQ$1968,2)/24,5),'[1]ОАО "АТС"'!$A$57:$F$800,5,FALSE),2))</f>
        <v>1767.92</v>
      </c>
      <c r="BR1977" s="64"/>
      <c r="BS1977" s="64"/>
      <c r="BT1977" s="64"/>
      <c r="BU1977" s="64"/>
      <c r="BV1977" s="65"/>
      <c r="BW1977" s="63">
        <f>IF($A1977="-","-",ROUND(VLOOKUP($A1977+ROUND(LEFT(BW$1968,2)/24,5),'[1]ОАО "АТС"'!$A$57:$F$800,5,FALSE),2))</f>
        <v>1909.43</v>
      </c>
      <c r="BX1977" s="64"/>
      <c r="BY1977" s="64"/>
      <c r="BZ1977" s="64"/>
      <c r="CA1977" s="64"/>
      <c r="CB1977" s="65"/>
      <c r="CC1977" s="63">
        <f>IF($A1977="-","-",ROUND(VLOOKUP($A1977+ROUND(LEFT(CC$1968,2)/24,5),'[1]ОАО "АТС"'!$A$57:$F$800,5,FALSE),2))</f>
        <v>1910.67</v>
      </c>
      <c r="CD1977" s="64"/>
      <c r="CE1977" s="64"/>
      <c r="CF1977" s="64"/>
      <c r="CG1977" s="64"/>
      <c r="CH1977" s="65"/>
      <c r="CI1977" s="63">
        <f>IF($A1977="-","-",ROUND(VLOOKUP($A1977+ROUND(LEFT(CI$1968,2)/24,5),'[1]ОАО "АТС"'!$A$57:$F$800,5,FALSE),2))</f>
        <v>1988.89</v>
      </c>
      <c r="CJ1977" s="64"/>
      <c r="CK1977" s="64"/>
      <c r="CL1977" s="64"/>
      <c r="CM1977" s="64"/>
      <c r="CN1977" s="65"/>
      <c r="CO1977" s="63">
        <f>IF($A1977="-","-",ROUND(VLOOKUP($A1977+ROUND(LEFT(CO$1968,2)/24,5),'[1]ОАО "АТС"'!$A$57:$F$800,5,FALSE),2))</f>
        <v>1958.05</v>
      </c>
      <c r="CP1977" s="64"/>
      <c r="CQ1977" s="64"/>
      <c r="CR1977" s="64"/>
      <c r="CS1977" s="64"/>
      <c r="CT1977" s="65"/>
      <c r="CU1977" s="63">
        <f>IF($A1977="-","-",ROUND(VLOOKUP($A1977+ROUND(LEFT(CU$1968,2)/24,5),'[1]ОАО "АТС"'!$A$57:$F$800,5,FALSE),2))</f>
        <v>1931.33</v>
      </c>
      <c r="CV1977" s="64"/>
      <c r="CW1977" s="64"/>
      <c r="CX1977" s="64"/>
      <c r="CY1977" s="64"/>
      <c r="CZ1977" s="65"/>
      <c r="DA1977" s="63">
        <f>IF($A1977="-","-",ROUND(VLOOKUP($A1977+ROUND(LEFT(DA$1968,2)/24,5),'[1]ОАО "АТС"'!$A$57:$F$800,5,FALSE),2))</f>
        <v>1820.04</v>
      </c>
      <c r="DB1977" s="64"/>
      <c r="DC1977" s="64"/>
      <c r="DD1977" s="64"/>
      <c r="DE1977" s="64"/>
      <c r="DF1977" s="65"/>
      <c r="DG1977" s="63">
        <f>IF($A1977="-","-",ROUND(VLOOKUP($A1977+ROUND(LEFT(DG$1968,2)/24,5),'[1]ОАО "АТС"'!$A$57:$F$800,5,FALSE),2))</f>
        <v>1941.92</v>
      </c>
      <c r="DH1977" s="64"/>
      <c r="DI1977" s="64"/>
      <c r="DJ1977" s="64"/>
      <c r="DK1977" s="64"/>
      <c r="DL1977" s="65"/>
      <c r="DM1977" s="63">
        <f>IF($A1977="-","-",ROUND(VLOOKUP($A1977+ROUND(LEFT(DM$1968,2)/24,5),'[1]ОАО "АТС"'!$A$57:$F$800,5,FALSE),2))</f>
        <v>338.45</v>
      </c>
      <c r="DN1977" s="64"/>
      <c r="DO1977" s="64"/>
      <c r="DP1977" s="64"/>
      <c r="DQ1977" s="64"/>
      <c r="DR1977" s="65"/>
      <c r="DS1977" s="63">
        <f>IF($A1977="-","-",ROUND(VLOOKUP($A1977+ROUND(LEFT(DS$1968,2)/24,5),'[1]ОАО "АТС"'!$A$57:$F$800,5,FALSE),2))</f>
        <v>1932.44</v>
      </c>
      <c r="DT1977" s="64"/>
      <c r="DU1977" s="64"/>
      <c r="DV1977" s="64"/>
      <c r="DW1977" s="64"/>
      <c r="DX1977" s="65"/>
      <c r="DY1977" s="63">
        <f>IF($A1977="-","-",ROUND(VLOOKUP($A1977+ROUND(LEFT(DY$1968,2)/24,5),'[1]ОАО "АТС"'!$A$57:$F$800,5,FALSE),2))</f>
        <v>1853.28</v>
      </c>
      <c r="DZ1977" s="64"/>
      <c r="EA1977" s="64"/>
      <c r="EB1977" s="64"/>
      <c r="EC1977" s="64"/>
      <c r="ED1977" s="65"/>
      <c r="EE1977" s="63">
        <f>IF($A1977="-","-",ROUND(VLOOKUP($A1977+ROUND(LEFT(EE$1968,2)/24,5),'[1]ОАО "АТС"'!$A$57:$F$800,5,FALSE),2))</f>
        <v>1808.5</v>
      </c>
      <c r="EF1977" s="64"/>
      <c r="EG1977" s="64"/>
      <c r="EH1977" s="64"/>
      <c r="EI1977" s="64"/>
      <c r="EJ1977" s="65"/>
      <c r="EK1977" s="63">
        <f>IF($A1977="-","-",ROUND(VLOOKUP($A1977+ROUND(LEFT(EK$1968,2)/24,5),'[1]ОАО "АТС"'!$A$57:$F$800,5,FALSE),2))</f>
        <v>1595.26</v>
      </c>
      <c r="EL1977" s="64"/>
      <c r="EM1977" s="64"/>
      <c r="EN1977" s="64"/>
      <c r="EO1977" s="64"/>
      <c r="EP1977" s="65"/>
      <c r="EQ1977" s="63">
        <f>IF($A1977="-","-",ROUND(VLOOKUP($A1977+ROUND(LEFT(EQ$1968,2)/24,5),'[1]ОАО "АТС"'!$A$57:$F$800,5,FALSE),2))</f>
        <v>1667.31</v>
      </c>
      <c r="ER1977" s="64"/>
      <c r="ES1977" s="64"/>
      <c r="ET1977" s="64"/>
      <c r="EU1977" s="64"/>
      <c r="EV1977" s="65"/>
    </row>
    <row r="1978" spans="1:152" s="29" customFormat="1" ht="15.75" customHeight="1" x14ac:dyDescent="0.2">
      <c r="A1978" s="60">
        <f>$A$110</f>
        <v>45726</v>
      </c>
      <c r="B1978" s="61"/>
      <c r="C1978" s="61"/>
      <c r="D1978" s="61"/>
      <c r="E1978" s="61"/>
      <c r="F1978" s="61"/>
      <c r="G1978" s="61"/>
      <c r="H1978" s="62"/>
      <c r="I1978" s="63">
        <f>IF($A1978="-","-",ROUND(VLOOKUP($A1978+ROUND(LEFT(I$1968,1)/24,5),'[1]ОАО "АТС"'!$A$57:$F$800,5,FALSE),2))</f>
        <v>1027.45</v>
      </c>
      <c r="J1978" s="64"/>
      <c r="K1978" s="64"/>
      <c r="L1978" s="64"/>
      <c r="M1978" s="64"/>
      <c r="N1978" s="65"/>
      <c r="O1978" s="63">
        <f>IF($A1978="-","-",ROUND(VLOOKUP($A1978+ROUND(LEFT(O$1968,1)/24,5),'[1]ОАО "АТС"'!$A$57:$F$800,5,FALSE),2))</f>
        <v>1307.8599999999999</v>
      </c>
      <c r="P1978" s="64"/>
      <c r="Q1978" s="64"/>
      <c r="R1978" s="64"/>
      <c r="S1978" s="64"/>
      <c r="T1978" s="65"/>
      <c r="U1978" s="63">
        <f>IF($A1978="-","-",ROUND(VLOOKUP($A1978+ROUND(LEFT(U$1968,1)/24,5),'[1]ОАО "АТС"'!$A$57:$F$800,5,FALSE),2))</f>
        <v>981.11</v>
      </c>
      <c r="V1978" s="64"/>
      <c r="W1978" s="64"/>
      <c r="X1978" s="64"/>
      <c r="Y1978" s="64"/>
      <c r="Z1978" s="65"/>
      <c r="AA1978" s="63">
        <f>IF($A1978="-","-",ROUND(VLOOKUP($A1978+ROUND(LEFT(AA$1968,1)/24,5),'[1]ОАО "АТС"'!$A$57:$F$800,5,FALSE),2))</f>
        <v>899.79</v>
      </c>
      <c r="AB1978" s="64"/>
      <c r="AC1978" s="64"/>
      <c r="AD1978" s="64"/>
      <c r="AE1978" s="64"/>
      <c r="AF1978" s="65"/>
      <c r="AG1978" s="63">
        <f>IF($A1978="-","-",ROUND(VLOOKUP($A1978+ROUND(LEFT(AG$1968,1)/24,5),'[1]ОАО "АТС"'!$A$57:$F$800,5,FALSE),2))</f>
        <v>475.05</v>
      </c>
      <c r="AH1978" s="64"/>
      <c r="AI1978" s="64"/>
      <c r="AJ1978" s="64"/>
      <c r="AK1978" s="64"/>
      <c r="AL1978" s="65"/>
      <c r="AM1978" s="63">
        <f>IF($A1978="-","-",ROUND(VLOOKUP($A1978+ROUND(LEFT(AM$1968,1)/24,5),'[1]ОАО "АТС"'!$A$57:$F$800,5,FALSE),2))</f>
        <v>348</v>
      </c>
      <c r="AN1978" s="64"/>
      <c r="AO1978" s="64"/>
      <c r="AP1978" s="64"/>
      <c r="AQ1978" s="64"/>
      <c r="AR1978" s="65"/>
      <c r="AS1978" s="63">
        <f>IF($A1978="-","-",ROUND(VLOOKUP($A1978+ROUND(LEFT(AS$1968,1)/24,5),'[1]ОАО "АТС"'!$A$57:$F$800,5,FALSE),2))</f>
        <v>616.29</v>
      </c>
      <c r="AT1978" s="64"/>
      <c r="AU1978" s="64"/>
      <c r="AV1978" s="64"/>
      <c r="AW1978" s="64"/>
      <c r="AX1978" s="65"/>
      <c r="AY1978" s="63">
        <f>IF($A1978="-","-",ROUND(VLOOKUP($A1978+ROUND(LEFT(AY$1968,1)/24,5),'[1]ОАО "АТС"'!$A$57:$F$800,5,FALSE),2))</f>
        <v>1640.21</v>
      </c>
      <c r="AZ1978" s="64"/>
      <c r="BA1978" s="64"/>
      <c r="BB1978" s="64"/>
      <c r="BC1978" s="64"/>
      <c r="BD1978" s="65"/>
      <c r="BE1978" s="63">
        <f>IF($A1978="-","-",ROUND(VLOOKUP($A1978+ROUND(LEFT(BE$1968,1)/24,5),'[1]ОАО "АТС"'!$A$57:$F$800,5,FALSE),2))</f>
        <v>593.75</v>
      </c>
      <c r="BF1978" s="64"/>
      <c r="BG1978" s="64"/>
      <c r="BH1978" s="64"/>
      <c r="BI1978" s="64"/>
      <c r="BJ1978" s="65"/>
      <c r="BK1978" s="63">
        <f>IF($A1978="-","-",ROUND(VLOOKUP($A1978+ROUND(LEFT(BK$1968,1)/24,5),'[1]ОАО "АТС"'!$A$57:$F$800,5,FALSE),2))</f>
        <v>559.70000000000005</v>
      </c>
      <c r="BL1978" s="64"/>
      <c r="BM1978" s="64"/>
      <c r="BN1978" s="64"/>
      <c r="BO1978" s="64"/>
      <c r="BP1978" s="65"/>
      <c r="BQ1978" s="63">
        <f>IF($A1978="-","-",ROUND(VLOOKUP($A1978+ROUND(LEFT(BQ$1968,2)/24,5),'[1]ОАО "АТС"'!$A$57:$F$800,5,FALSE),2))</f>
        <v>499.49</v>
      </c>
      <c r="BR1978" s="64"/>
      <c r="BS1978" s="64"/>
      <c r="BT1978" s="64"/>
      <c r="BU1978" s="64"/>
      <c r="BV1978" s="65"/>
      <c r="BW1978" s="63">
        <f>IF($A1978="-","-",ROUND(VLOOKUP($A1978+ROUND(LEFT(BW$1968,2)/24,5),'[1]ОАО "АТС"'!$A$57:$F$800,5,FALSE),2))</f>
        <v>1709.87</v>
      </c>
      <c r="BX1978" s="64"/>
      <c r="BY1978" s="64"/>
      <c r="BZ1978" s="64"/>
      <c r="CA1978" s="64"/>
      <c r="CB1978" s="65"/>
      <c r="CC1978" s="63">
        <f>IF($A1978="-","-",ROUND(VLOOKUP($A1978+ROUND(LEFT(CC$1968,2)/24,5),'[1]ОАО "АТС"'!$A$57:$F$800,5,FALSE),2))</f>
        <v>508.45</v>
      </c>
      <c r="CD1978" s="64"/>
      <c r="CE1978" s="64"/>
      <c r="CF1978" s="64"/>
      <c r="CG1978" s="64"/>
      <c r="CH1978" s="65"/>
      <c r="CI1978" s="63">
        <f>IF($A1978="-","-",ROUND(VLOOKUP($A1978+ROUND(LEFT(CI$1968,2)/24,5),'[1]ОАО "АТС"'!$A$57:$F$800,5,FALSE),2))</f>
        <v>498.73</v>
      </c>
      <c r="CJ1978" s="64"/>
      <c r="CK1978" s="64"/>
      <c r="CL1978" s="64"/>
      <c r="CM1978" s="64"/>
      <c r="CN1978" s="65"/>
      <c r="CO1978" s="63">
        <f>IF($A1978="-","-",ROUND(VLOOKUP($A1978+ROUND(LEFT(CO$1968,2)/24,5),'[1]ОАО "АТС"'!$A$57:$F$800,5,FALSE),2))</f>
        <v>1630.56</v>
      </c>
      <c r="CP1978" s="64"/>
      <c r="CQ1978" s="64"/>
      <c r="CR1978" s="64"/>
      <c r="CS1978" s="64"/>
      <c r="CT1978" s="65"/>
      <c r="CU1978" s="63">
        <f>IF($A1978="-","-",ROUND(VLOOKUP($A1978+ROUND(LEFT(CU$1968,2)/24,5),'[1]ОАО "АТС"'!$A$57:$F$800,5,FALSE),2))</f>
        <v>526.11</v>
      </c>
      <c r="CV1978" s="64"/>
      <c r="CW1978" s="64"/>
      <c r="CX1978" s="64"/>
      <c r="CY1978" s="64"/>
      <c r="CZ1978" s="65"/>
      <c r="DA1978" s="63">
        <f>IF($A1978="-","-",ROUND(VLOOKUP($A1978+ROUND(LEFT(DA$1968,2)/24,5),'[1]ОАО "АТС"'!$A$57:$F$800,5,FALSE),2))</f>
        <v>1579.47</v>
      </c>
      <c r="DB1978" s="64"/>
      <c r="DC1978" s="64"/>
      <c r="DD1978" s="64"/>
      <c r="DE1978" s="64"/>
      <c r="DF1978" s="65"/>
      <c r="DG1978" s="63">
        <f>IF($A1978="-","-",ROUND(VLOOKUP($A1978+ROUND(LEFT(DG$1968,2)/24,5),'[1]ОАО "АТС"'!$A$57:$F$800,5,FALSE),2))</f>
        <v>1840.7</v>
      </c>
      <c r="DH1978" s="64"/>
      <c r="DI1978" s="64"/>
      <c r="DJ1978" s="64"/>
      <c r="DK1978" s="64"/>
      <c r="DL1978" s="65"/>
      <c r="DM1978" s="63">
        <f>IF($A1978="-","-",ROUND(VLOOKUP($A1978+ROUND(LEFT(DM$1968,2)/24,5),'[1]ОАО "АТС"'!$A$57:$F$800,5,FALSE),2))</f>
        <v>370.94</v>
      </c>
      <c r="DN1978" s="64"/>
      <c r="DO1978" s="64"/>
      <c r="DP1978" s="64"/>
      <c r="DQ1978" s="64"/>
      <c r="DR1978" s="65"/>
      <c r="DS1978" s="63">
        <f>IF($A1978="-","-",ROUND(VLOOKUP($A1978+ROUND(LEFT(DS$1968,2)/24,5),'[1]ОАО "АТС"'!$A$57:$F$800,5,FALSE),2))</f>
        <v>611.37</v>
      </c>
      <c r="DT1978" s="64"/>
      <c r="DU1978" s="64"/>
      <c r="DV1978" s="64"/>
      <c r="DW1978" s="64"/>
      <c r="DX1978" s="65"/>
      <c r="DY1978" s="63">
        <f>IF($A1978="-","-",ROUND(VLOOKUP($A1978+ROUND(LEFT(DY$1968,2)/24,5),'[1]ОАО "АТС"'!$A$57:$F$800,5,FALSE),2))</f>
        <v>1508.44</v>
      </c>
      <c r="DZ1978" s="64"/>
      <c r="EA1978" s="64"/>
      <c r="EB1978" s="64"/>
      <c r="EC1978" s="64"/>
      <c r="ED1978" s="65"/>
      <c r="EE1978" s="63">
        <f>IF($A1978="-","-",ROUND(VLOOKUP($A1978+ROUND(LEFT(EE$1968,2)/24,5),'[1]ОАО "АТС"'!$A$57:$F$800,5,FALSE),2))</f>
        <v>1768.56</v>
      </c>
      <c r="EF1978" s="64"/>
      <c r="EG1978" s="64"/>
      <c r="EH1978" s="64"/>
      <c r="EI1978" s="64"/>
      <c r="EJ1978" s="65"/>
      <c r="EK1978" s="63">
        <f>IF($A1978="-","-",ROUND(VLOOKUP($A1978+ROUND(LEFT(EK$1968,2)/24,5),'[1]ОАО "АТС"'!$A$57:$F$800,5,FALSE),2))</f>
        <v>1581.01</v>
      </c>
      <c r="EL1978" s="64"/>
      <c r="EM1978" s="64"/>
      <c r="EN1978" s="64"/>
      <c r="EO1978" s="64"/>
      <c r="EP1978" s="65"/>
      <c r="EQ1978" s="63">
        <f>IF($A1978="-","-",ROUND(VLOOKUP($A1978+ROUND(LEFT(EQ$1968,2)/24,5),'[1]ОАО "АТС"'!$A$57:$F$800,5,FALSE),2))</f>
        <v>1478.04</v>
      </c>
      <c r="ER1978" s="64"/>
      <c r="ES1978" s="64"/>
      <c r="ET1978" s="64"/>
      <c r="EU1978" s="64"/>
      <c r="EV1978" s="65"/>
    </row>
    <row r="1979" spans="1:152" s="29" customFormat="1" ht="15.75" customHeight="1" x14ac:dyDescent="0.2">
      <c r="A1979" s="60">
        <f>$A$111</f>
        <v>45727</v>
      </c>
      <c r="B1979" s="61"/>
      <c r="C1979" s="61"/>
      <c r="D1979" s="61"/>
      <c r="E1979" s="61"/>
      <c r="F1979" s="61"/>
      <c r="G1979" s="61"/>
      <c r="H1979" s="62"/>
      <c r="I1979" s="63">
        <f>IF($A1979="-","-",ROUND(VLOOKUP($A1979+ROUND(LEFT(I$1968,1)/24,5),'[1]ОАО "АТС"'!$A$57:$F$800,5,FALSE),2))</f>
        <v>782.33</v>
      </c>
      <c r="J1979" s="64"/>
      <c r="K1979" s="64"/>
      <c r="L1979" s="64"/>
      <c r="M1979" s="64"/>
      <c r="N1979" s="65"/>
      <c r="O1979" s="63">
        <f>IF($A1979="-","-",ROUND(VLOOKUP($A1979+ROUND(LEFT(O$1968,1)/24,5),'[1]ОАО "АТС"'!$A$57:$F$800,5,FALSE),2))</f>
        <v>733.35</v>
      </c>
      <c r="P1979" s="64"/>
      <c r="Q1979" s="64"/>
      <c r="R1979" s="64"/>
      <c r="S1979" s="64"/>
      <c r="T1979" s="65"/>
      <c r="U1979" s="63">
        <f>IF($A1979="-","-",ROUND(VLOOKUP($A1979+ROUND(LEFT(U$1968,1)/24,5),'[1]ОАО "АТС"'!$A$57:$F$800,5,FALSE),2))</f>
        <v>798.19</v>
      </c>
      <c r="V1979" s="64"/>
      <c r="W1979" s="64"/>
      <c r="X1979" s="64"/>
      <c r="Y1979" s="64"/>
      <c r="Z1979" s="65"/>
      <c r="AA1979" s="63">
        <f>IF($A1979="-","-",ROUND(VLOOKUP($A1979+ROUND(LEFT(AA$1968,1)/24,5),'[1]ОАО "АТС"'!$A$57:$F$800,5,FALSE),2))</f>
        <v>594.59</v>
      </c>
      <c r="AB1979" s="64"/>
      <c r="AC1979" s="64"/>
      <c r="AD1979" s="64"/>
      <c r="AE1979" s="64"/>
      <c r="AF1979" s="65"/>
      <c r="AG1979" s="63">
        <f>IF($A1979="-","-",ROUND(VLOOKUP($A1979+ROUND(LEFT(AG$1968,1)/24,5),'[1]ОАО "АТС"'!$A$57:$F$800,5,FALSE),2))</f>
        <v>514.72</v>
      </c>
      <c r="AH1979" s="64"/>
      <c r="AI1979" s="64"/>
      <c r="AJ1979" s="64"/>
      <c r="AK1979" s="64"/>
      <c r="AL1979" s="65"/>
      <c r="AM1979" s="63">
        <f>IF($A1979="-","-",ROUND(VLOOKUP($A1979+ROUND(LEFT(AM$1968,1)/24,5),'[1]ОАО "АТС"'!$A$57:$F$800,5,FALSE),2))</f>
        <v>232.97</v>
      </c>
      <c r="AN1979" s="64"/>
      <c r="AO1979" s="64"/>
      <c r="AP1979" s="64"/>
      <c r="AQ1979" s="64"/>
      <c r="AR1979" s="65"/>
      <c r="AS1979" s="63">
        <f>IF($A1979="-","-",ROUND(VLOOKUP($A1979+ROUND(LEFT(AS$1968,1)/24,5),'[1]ОАО "АТС"'!$A$57:$F$800,5,FALSE),2))</f>
        <v>380.23</v>
      </c>
      <c r="AT1979" s="64"/>
      <c r="AU1979" s="64"/>
      <c r="AV1979" s="64"/>
      <c r="AW1979" s="64"/>
      <c r="AX1979" s="65"/>
      <c r="AY1979" s="63">
        <f>IF($A1979="-","-",ROUND(VLOOKUP($A1979+ROUND(LEFT(AY$1968,1)/24,5),'[1]ОАО "АТС"'!$A$57:$F$800,5,FALSE),2))</f>
        <v>498.9</v>
      </c>
      <c r="AZ1979" s="64"/>
      <c r="BA1979" s="64"/>
      <c r="BB1979" s="64"/>
      <c r="BC1979" s="64"/>
      <c r="BD1979" s="65"/>
      <c r="BE1979" s="63">
        <f>IF($A1979="-","-",ROUND(VLOOKUP($A1979+ROUND(LEFT(BE$1968,1)/24,5),'[1]ОАО "АТС"'!$A$57:$F$800,5,FALSE),2))</f>
        <v>382.72</v>
      </c>
      <c r="BF1979" s="64"/>
      <c r="BG1979" s="64"/>
      <c r="BH1979" s="64"/>
      <c r="BI1979" s="64"/>
      <c r="BJ1979" s="65"/>
      <c r="BK1979" s="63">
        <f>IF($A1979="-","-",ROUND(VLOOKUP($A1979+ROUND(LEFT(BK$1968,1)/24,5),'[1]ОАО "АТС"'!$A$57:$F$800,5,FALSE),2))</f>
        <v>1541.02</v>
      </c>
      <c r="BL1979" s="64"/>
      <c r="BM1979" s="64"/>
      <c r="BN1979" s="64"/>
      <c r="BO1979" s="64"/>
      <c r="BP1979" s="65"/>
      <c r="BQ1979" s="63">
        <f>IF($A1979="-","-",ROUND(VLOOKUP($A1979+ROUND(LEFT(BQ$1968,2)/24,5),'[1]ОАО "АТС"'!$A$57:$F$800,5,FALSE),2))</f>
        <v>203</v>
      </c>
      <c r="BR1979" s="64"/>
      <c r="BS1979" s="64"/>
      <c r="BT1979" s="64"/>
      <c r="BU1979" s="64"/>
      <c r="BV1979" s="65"/>
      <c r="BW1979" s="63">
        <f>IF($A1979="-","-",ROUND(VLOOKUP($A1979+ROUND(LEFT(BW$1968,2)/24,5),'[1]ОАО "АТС"'!$A$57:$F$800,5,FALSE),2))</f>
        <v>236.96</v>
      </c>
      <c r="BX1979" s="64"/>
      <c r="BY1979" s="64"/>
      <c r="BZ1979" s="64"/>
      <c r="CA1979" s="64"/>
      <c r="CB1979" s="65"/>
      <c r="CC1979" s="63">
        <f>IF($A1979="-","-",ROUND(VLOOKUP($A1979+ROUND(LEFT(CC$1968,2)/24,5),'[1]ОАО "АТС"'!$A$57:$F$800,5,FALSE),2))</f>
        <v>353.46</v>
      </c>
      <c r="CD1979" s="64"/>
      <c r="CE1979" s="64"/>
      <c r="CF1979" s="64"/>
      <c r="CG1979" s="64"/>
      <c r="CH1979" s="65"/>
      <c r="CI1979" s="63">
        <f>IF($A1979="-","-",ROUND(VLOOKUP($A1979+ROUND(LEFT(CI$1968,2)/24,5),'[1]ОАО "АТС"'!$A$57:$F$800,5,FALSE),2))</f>
        <v>364.49</v>
      </c>
      <c r="CJ1979" s="64"/>
      <c r="CK1979" s="64"/>
      <c r="CL1979" s="64"/>
      <c r="CM1979" s="64"/>
      <c r="CN1979" s="65"/>
      <c r="CO1979" s="63">
        <f>IF($A1979="-","-",ROUND(VLOOKUP($A1979+ROUND(LEFT(CO$1968,2)/24,5),'[1]ОАО "АТС"'!$A$57:$F$800,5,FALSE),2))</f>
        <v>1771.91</v>
      </c>
      <c r="CP1979" s="64"/>
      <c r="CQ1979" s="64"/>
      <c r="CR1979" s="64"/>
      <c r="CS1979" s="64"/>
      <c r="CT1979" s="65"/>
      <c r="CU1979" s="63">
        <f>IF($A1979="-","-",ROUND(VLOOKUP($A1979+ROUND(LEFT(CU$1968,2)/24,5),'[1]ОАО "АТС"'!$A$57:$F$800,5,FALSE),2))</f>
        <v>1678.82</v>
      </c>
      <c r="CV1979" s="64"/>
      <c r="CW1979" s="64"/>
      <c r="CX1979" s="64"/>
      <c r="CY1979" s="64"/>
      <c r="CZ1979" s="65"/>
      <c r="DA1979" s="63">
        <f>IF($A1979="-","-",ROUND(VLOOKUP($A1979+ROUND(LEFT(DA$1968,2)/24,5),'[1]ОАО "АТС"'!$A$57:$F$800,5,FALSE),2))</f>
        <v>1690.24</v>
      </c>
      <c r="DB1979" s="64"/>
      <c r="DC1979" s="64"/>
      <c r="DD1979" s="64"/>
      <c r="DE1979" s="64"/>
      <c r="DF1979" s="65"/>
      <c r="DG1979" s="63">
        <f>IF($A1979="-","-",ROUND(VLOOKUP($A1979+ROUND(LEFT(DG$1968,2)/24,5),'[1]ОАО "АТС"'!$A$57:$F$800,5,FALSE),2))</f>
        <v>1704.53</v>
      </c>
      <c r="DH1979" s="64"/>
      <c r="DI1979" s="64"/>
      <c r="DJ1979" s="64"/>
      <c r="DK1979" s="64"/>
      <c r="DL1979" s="65"/>
      <c r="DM1979" s="63">
        <f>IF($A1979="-","-",ROUND(VLOOKUP($A1979+ROUND(LEFT(DM$1968,2)/24,5),'[1]ОАО "АТС"'!$A$57:$F$800,5,FALSE),2))</f>
        <v>194.01</v>
      </c>
      <c r="DN1979" s="64"/>
      <c r="DO1979" s="64"/>
      <c r="DP1979" s="64"/>
      <c r="DQ1979" s="64"/>
      <c r="DR1979" s="65"/>
      <c r="DS1979" s="63">
        <f>IF($A1979="-","-",ROUND(VLOOKUP($A1979+ROUND(LEFT(DS$1968,2)/24,5),'[1]ОАО "АТС"'!$A$57:$F$800,5,FALSE),2))</f>
        <v>170.16</v>
      </c>
      <c r="DT1979" s="64"/>
      <c r="DU1979" s="64"/>
      <c r="DV1979" s="64"/>
      <c r="DW1979" s="64"/>
      <c r="DX1979" s="65"/>
      <c r="DY1979" s="63">
        <f>IF($A1979="-","-",ROUND(VLOOKUP($A1979+ROUND(LEFT(DY$1968,2)/24,5),'[1]ОАО "АТС"'!$A$57:$F$800,5,FALSE),2))</f>
        <v>375.52</v>
      </c>
      <c r="DZ1979" s="64"/>
      <c r="EA1979" s="64"/>
      <c r="EB1979" s="64"/>
      <c r="EC1979" s="64"/>
      <c r="ED1979" s="65"/>
      <c r="EE1979" s="63">
        <f>IF($A1979="-","-",ROUND(VLOOKUP($A1979+ROUND(LEFT(EE$1968,2)/24,5),'[1]ОАО "АТС"'!$A$57:$F$800,5,FALSE),2))</f>
        <v>1605.06</v>
      </c>
      <c r="EF1979" s="64"/>
      <c r="EG1979" s="64"/>
      <c r="EH1979" s="64"/>
      <c r="EI1979" s="64"/>
      <c r="EJ1979" s="65"/>
      <c r="EK1979" s="63">
        <f>IF($A1979="-","-",ROUND(VLOOKUP($A1979+ROUND(LEFT(EK$1968,2)/24,5),'[1]ОАО "АТС"'!$A$57:$F$800,5,FALSE),2))</f>
        <v>1436.28</v>
      </c>
      <c r="EL1979" s="64"/>
      <c r="EM1979" s="64"/>
      <c r="EN1979" s="64"/>
      <c r="EO1979" s="64"/>
      <c r="EP1979" s="65"/>
      <c r="EQ1979" s="63">
        <f>IF($A1979="-","-",ROUND(VLOOKUP($A1979+ROUND(LEFT(EQ$1968,2)/24,5),'[1]ОАО "АТС"'!$A$57:$F$800,5,FALSE),2))</f>
        <v>1335.25</v>
      </c>
      <c r="ER1979" s="64"/>
      <c r="ES1979" s="64"/>
      <c r="ET1979" s="64"/>
      <c r="EU1979" s="64"/>
      <c r="EV1979" s="65"/>
    </row>
    <row r="1980" spans="1:152" s="29" customFormat="1" ht="15.75" customHeight="1" x14ac:dyDescent="0.2">
      <c r="A1980" s="60">
        <f>$A$112</f>
        <v>45728</v>
      </c>
      <c r="B1980" s="61"/>
      <c r="C1980" s="61"/>
      <c r="D1980" s="61"/>
      <c r="E1980" s="61"/>
      <c r="F1980" s="61"/>
      <c r="G1980" s="61"/>
      <c r="H1980" s="62"/>
      <c r="I1980" s="63">
        <f>IF($A1980="-","-",ROUND(VLOOKUP($A1980+ROUND(LEFT(I$1968,1)/24,5),'[1]ОАО "АТС"'!$A$57:$F$800,5,FALSE),2))</f>
        <v>48.13</v>
      </c>
      <c r="J1980" s="64"/>
      <c r="K1980" s="64"/>
      <c r="L1980" s="64"/>
      <c r="M1980" s="64"/>
      <c r="N1980" s="65"/>
      <c r="O1980" s="63">
        <f>IF($A1980="-","-",ROUND(VLOOKUP($A1980+ROUND(LEFT(O$1968,1)/24,5),'[1]ОАО "АТС"'!$A$57:$F$800,5,FALSE),2))</f>
        <v>0</v>
      </c>
      <c r="P1980" s="64"/>
      <c r="Q1980" s="64"/>
      <c r="R1980" s="64"/>
      <c r="S1980" s="64"/>
      <c r="T1980" s="65"/>
      <c r="U1980" s="63">
        <f>IF($A1980="-","-",ROUND(VLOOKUP($A1980+ROUND(LEFT(U$1968,1)/24,5),'[1]ОАО "АТС"'!$A$57:$F$800,5,FALSE),2))</f>
        <v>36.85</v>
      </c>
      <c r="V1980" s="64"/>
      <c r="W1980" s="64"/>
      <c r="X1980" s="64"/>
      <c r="Y1980" s="64"/>
      <c r="Z1980" s="65"/>
      <c r="AA1980" s="63">
        <f>IF($A1980="-","-",ROUND(VLOOKUP($A1980+ROUND(LEFT(AA$1968,1)/24,5),'[1]ОАО "АТС"'!$A$57:$F$800,5,FALSE),2))</f>
        <v>0</v>
      </c>
      <c r="AB1980" s="64"/>
      <c r="AC1980" s="64"/>
      <c r="AD1980" s="64"/>
      <c r="AE1980" s="64"/>
      <c r="AF1980" s="65"/>
      <c r="AG1980" s="63">
        <f>IF($A1980="-","-",ROUND(VLOOKUP($A1980+ROUND(LEFT(AG$1968,1)/24,5),'[1]ОАО "АТС"'!$A$57:$F$800,5,FALSE),2))</f>
        <v>0</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106.06</v>
      </c>
      <c r="BL1980" s="64"/>
      <c r="BM1980" s="64"/>
      <c r="BN1980" s="64"/>
      <c r="BO1980" s="64"/>
      <c r="BP1980" s="65"/>
      <c r="BQ1980" s="63">
        <f>IF($A1980="-","-",ROUND(VLOOKUP($A1980+ROUND(LEFT(BQ$1968,2)/24,5),'[1]ОАО "АТС"'!$A$57:$F$800,5,FALSE),2))</f>
        <v>107.27</v>
      </c>
      <c r="BR1980" s="64"/>
      <c r="BS1980" s="64"/>
      <c r="BT1980" s="64"/>
      <c r="BU1980" s="64"/>
      <c r="BV1980" s="65"/>
      <c r="BW1980" s="63">
        <f>IF($A1980="-","-",ROUND(VLOOKUP($A1980+ROUND(LEFT(BW$1968,2)/24,5),'[1]ОАО "АТС"'!$A$57:$F$800,5,FALSE),2))</f>
        <v>120.94</v>
      </c>
      <c r="BX1980" s="64"/>
      <c r="BY1980" s="64"/>
      <c r="BZ1980" s="64"/>
      <c r="CA1980" s="64"/>
      <c r="CB1980" s="65"/>
      <c r="CC1980" s="63">
        <f>IF($A1980="-","-",ROUND(VLOOKUP($A1980+ROUND(LEFT(CC$1968,2)/24,5),'[1]ОАО "АТС"'!$A$57:$F$800,5,FALSE),2))</f>
        <v>99.32</v>
      </c>
      <c r="CD1980" s="64"/>
      <c r="CE1980" s="64"/>
      <c r="CF1980" s="64"/>
      <c r="CG1980" s="64"/>
      <c r="CH1980" s="65"/>
      <c r="CI1980" s="63">
        <f>IF($A1980="-","-",ROUND(VLOOKUP($A1980+ROUND(LEFT(CI$1968,2)/24,5),'[1]ОАО "АТС"'!$A$57:$F$800,5,FALSE),2))</f>
        <v>118.71</v>
      </c>
      <c r="CJ1980" s="64"/>
      <c r="CK1980" s="64"/>
      <c r="CL1980" s="64"/>
      <c r="CM1980" s="64"/>
      <c r="CN1980" s="65"/>
      <c r="CO1980" s="63">
        <f>IF($A1980="-","-",ROUND(VLOOKUP($A1980+ROUND(LEFT(CO$1968,2)/24,5),'[1]ОАО "АТС"'!$A$57:$F$800,5,FALSE),2))</f>
        <v>125.94</v>
      </c>
      <c r="CP1980" s="64"/>
      <c r="CQ1980" s="64"/>
      <c r="CR1980" s="64"/>
      <c r="CS1980" s="64"/>
      <c r="CT1980" s="65"/>
      <c r="CU1980" s="63">
        <f>IF($A1980="-","-",ROUND(VLOOKUP($A1980+ROUND(LEFT(CU$1968,2)/24,5),'[1]ОАО "АТС"'!$A$57:$F$800,5,FALSE),2))</f>
        <v>215.19</v>
      </c>
      <c r="CV1980" s="64"/>
      <c r="CW1980" s="64"/>
      <c r="CX1980" s="64"/>
      <c r="CY1980" s="64"/>
      <c r="CZ1980" s="65"/>
      <c r="DA1980" s="63">
        <f>IF($A1980="-","-",ROUND(VLOOKUP($A1980+ROUND(LEFT(DA$1968,2)/24,5),'[1]ОАО "АТС"'!$A$57:$F$800,5,FALSE),2))</f>
        <v>73.23</v>
      </c>
      <c r="DB1980" s="64"/>
      <c r="DC1980" s="64"/>
      <c r="DD1980" s="64"/>
      <c r="DE1980" s="64"/>
      <c r="DF1980" s="65"/>
      <c r="DG1980" s="63">
        <f>IF($A1980="-","-",ROUND(VLOOKUP($A1980+ROUND(LEFT(DG$1968,2)/24,5),'[1]ОАО "АТС"'!$A$57:$F$800,5,FALSE),2))</f>
        <v>76.7</v>
      </c>
      <c r="DH1980" s="64"/>
      <c r="DI1980" s="64"/>
      <c r="DJ1980" s="64"/>
      <c r="DK1980" s="64"/>
      <c r="DL1980" s="65"/>
      <c r="DM1980" s="63">
        <f>IF($A1980="-","-",ROUND(VLOOKUP($A1980+ROUND(LEFT(DM$1968,2)/24,5),'[1]ОАО "АТС"'!$A$57:$F$800,5,FALSE),2))</f>
        <v>5.12</v>
      </c>
      <c r="DN1980" s="64"/>
      <c r="DO1980" s="64"/>
      <c r="DP1980" s="64"/>
      <c r="DQ1980" s="64"/>
      <c r="DR1980" s="65"/>
      <c r="DS1980" s="63">
        <f>IF($A1980="-","-",ROUND(VLOOKUP($A1980+ROUND(LEFT(DS$1968,2)/24,5),'[1]ОАО "АТС"'!$A$57:$F$800,5,FALSE),2))</f>
        <v>57.42</v>
      </c>
      <c r="DT1980" s="64"/>
      <c r="DU1980" s="64"/>
      <c r="DV1980" s="64"/>
      <c r="DW1980" s="64"/>
      <c r="DX1980" s="65"/>
      <c r="DY1980" s="63">
        <f>IF($A1980="-","-",ROUND(VLOOKUP($A1980+ROUND(LEFT(DY$1968,2)/24,5),'[1]ОАО "АТС"'!$A$57:$F$800,5,FALSE),2))</f>
        <v>168.49</v>
      </c>
      <c r="DZ1980" s="64"/>
      <c r="EA1980" s="64"/>
      <c r="EB1980" s="64"/>
      <c r="EC1980" s="64"/>
      <c r="ED1980" s="65"/>
      <c r="EE1980" s="63">
        <f>IF($A1980="-","-",ROUND(VLOOKUP($A1980+ROUND(LEFT(EE$1968,2)/24,5),'[1]ОАО "АТС"'!$A$57:$F$800,5,FALSE),2))</f>
        <v>366.09</v>
      </c>
      <c r="EF1980" s="64"/>
      <c r="EG1980" s="64"/>
      <c r="EH1980" s="64"/>
      <c r="EI1980" s="64"/>
      <c r="EJ1980" s="65"/>
      <c r="EK1980" s="63">
        <f>IF($A1980="-","-",ROUND(VLOOKUP($A1980+ROUND(LEFT(EK$1968,2)/24,5),'[1]ОАО "АТС"'!$A$57:$F$800,5,FALSE),2))</f>
        <v>561.30999999999995</v>
      </c>
      <c r="EL1980" s="64"/>
      <c r="EM1980" s="64"/>
      <c r="EN1980" s="64"/>
      <c r="EO1980" s="64"/>
      <c r="EP1980" s="65"/>
      <c r="EQ1980" s="63">
        <f>IF($A1980="-","-",ROUND(VLOOKUP($A1980+ROUND(LEFT(EQ$1968,2)/24,5),'[1]ОАО "АТС"'!$A$57:$F$800,5,FALSE),2))</f>
        <v>503.67</v>
      </c>
      <c r="ER1980" s="64"/>
      <c r="ES1980" s="64"/>
      <c r="ET1980" s="64"/>
      <c r="EU1980" s="64"/>
      <c r="EV1980" s="65"/>
    </row>
    <row r="1981" spans="1:152" s="29" customFormat="1" ht="15.75" customHeight="1" x14ac:dyDescent="0.2">
      <c r="A1981" s="60">
        <f>$A$113</f>
        <v>45729</v>
      </c>
      <c r="B1981" s="61"/>
      <c r="C1981" s="61"/>
      <c r="D1981" s="61"/>
      <c r="E1981" s="61"/>
      <c r="F1981" s="61"/>
      <c r="G1981" s="61"/>
      <c r="H1981" s="62"/>
      <c r="I1981" s="63">
        <f>IF($A1981="-","-",ROUND(VLOOKUP($A1981+ROUND(LEFT(I$1968,1)/24,5),'[1]ОАО "АТС"'!$A$57:$F$800,5,FALSE),2))</f>
        <v>77.510000000000005</v>
      </c>
      <c r="J1981" s="64"/>
      <c r="K1981" s="64"/>
      <c r="L1981" s="64"/>
      <c r="M1981" s="64"/>
      <c r="N1981" s="65"/>
      <c r="O1981" s="63">
        <f>IF($A1981="-","-",ROUND(VLOOKUP($A1981+ROUND(LEFT(O$1968,1)/24,5),'[1]ОАО "АТС"'!$A$57:$F$800,5,FALSE),2))</f>
        <v>63.49</v>
      </c>
      <c r="P1981" s="64"/>
      <c r="Q1981" s="64"/>
      <c r="R1981" s="64"/>
      <c r="S1981" s="64"/>
      <c r="T1981" s="65"/>
      <c r="U1981" s="63">
        <f>IF($A1981="-","-",ROUND(VLOOKUP($A1981+ROUND(LEFT(U$1968,1)/24,5),'[1]ОАО "АТС"'!$A$57:$F$800,5,FALSE),2))</f>
        <v>83.4</v>
      </c>
      <c r="V1981" s="64"/>
      <c r="W1981" s="64"/>
      <c r="X1981" s="64"/>
      <c r="Y1981" s="64"/>
      <c r="Z1981" s="65"/>
      <c r="AA1981" s="63">
        <f>IF($A1981="-","-",ROUND(VLOOKUP($A1981+ROUND(LEFT(AA$1968,1)/24,5),'[1]ОАО "АТС"'!$A$57:$F$800,5,FALSE),2))</f>
        <v>1.82</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5.13</v>
      </c>
      <c r="BF1981" s="64"/>
      <c r="BG1981" s="64"/>
      <c r="BH1981" s="64"/>
      <c r="BI1981" s="64"/>
      <c r="BJ1981" s="65"/>
      <c r="BK1981" s="63">
        <f>IF($A1981="-","-",ROUND(VLOOKUP($A1981+ROUND(LEFT(BK$1968,1)/24,5),'[1]ОАО "АТС"'!$A$57:$F$800,5,FALSE),2))</f>
        <v>0.49</v>
      </c>
      <c r="BL1981" s="64"/>
      <c r="BM1981" s="64"/>
      <c r="BN1981" s="64"/>
      <c r="BO1981" s="64"/>
      <c r="BP1981" s="65"/>
      <c r="BQ1981" s="63">
        <f>IF($A1981="-","-",ROUND(VLOOKUP($A1981+ROUND(LEFT(BQ$1968,2)/24,5),'[1]ОАО "АТС"'!$A$57:$F$800,5,FALSE),2))</f>
        <v>98.84</v>
      </c>
      <c r="BR1981" s="64"/>
      <c r="BS1981" s="64"/>
      <c r="BT1981" s="64"/>
      <c r="BU1981" s="64"/>
      <c r="BV1981" s="65"/>
      <c r="BW1981" s="63">
        <f>IF($A1981="-","-",ROUND(VLOOKUP($A1981+ROUND(LEFT(BW$1968,2)/24,5),'[1]ОАО "АТС"'!$A$57:$F$800,5,FALSE),2))</f>
        <v>86.46</v>
      </c>
      <c r="BX1981" s="64"/>
      <c r="BY1981" s="64"/>
      <c r="BZ1981" s="64"/>
      <c r="CA1981" s="64"/>
      <c r="CB1981" s="65"/>
      <c r="CC1981" s="63">
        <f>IF($A1981="-","-",ROUND(VLOOKUP($A1981+ROUND(LEFT(CC$1968,2)/24,5),'[1]ОАО "АТС"'!$A$57:$F$800,5,FALSE),2))</f>
        <v>70.290000000000006</v>
      </c>
      <c r="CD1981" s="64"/>
      <c r="CE1981" s="64"/>
      <c r="CF1981" s="64"/>
      <c r="CG1981" s="64"/>
      <c r="CH1981" s="65"/>
      <c r="CI1981" s="63">
        <f>IF($A1981="-","-",ROUND(VLOOKUP($A1981+ROUND(LEFT(CI$1968,2)/24,5),'[1]ОАО "АТС"'!$A$57:$F$800,5,FALSE),2))</f>
        <v>61.3</v>
      </c>
      <c r="CJ1981" s="64"/>
      <c r="CK1981" s="64"/>
      <c r="CL1981" s="64"/>
      <c r="CM1981" s="64"/>
      <c r="CN1981" s="65"/>
      <c r="CO1981" s="63">
        <f>IF($A1981="-","-",ROUND(VLOOKUP($A1981+ROUND(LEFT(CO$1968,2)/24,5),'[1]ОАО "АТС"'!$A$57:$F$800,5,FALSE),2))</f>
        <v>96.95</v>
      </c>
      <c r="CP1981" s="64"/>
      <c r="CQ1981" s="64"/>
      <c r="CR1981" s="64"/>
      <c r="CS1981" s="64"/>
      <c r="CT1981" s="65"/>
      <c r="CU1981" s="63">
        <f>IF($A1981="-","-",ROUND(VLOOKUP($A1981+ROUND(LEFT(CU$1968,2)/24,5),'[1]ОАО "АТС"'!$A$57:$F$800,5,FALSE),2))</f>
        <v>66.91</v>
      </c>
      <c r="CV1981" s="64"/>
      <c r="CW1981" s="64"/>
      <c r="CX1981" s="64"/>
      <c r="CY1981" s="64"/>
      <c r="CZ1981" s="65"/>
      <c r="DA1981" s="63">
        <f>IF($A1981="-","-",ROUND(VLOOKUP($A1981+ROUND(LEFT(DA$1968,2)/24,5),'[1]ОАО "АТС"'!$A$57:$F$800,5,FALSE),2))</f>
        <v>87.05</v>
      </c>
      <c r="DB1981" s="64"/>
      <c r="DC1981" s="64"/>
      <c r="DD1981" s="64"/>
      <c r="DE1981" s="64"/>
      <c r="DF1981" s="65"/>
      <c r="DG1981" s="63">
        <f>IF($A1981="-","-",ROUND(VLOOKUP($A1981+ROUND(LEFT(DG$1968,2)/24,5),'[1]ОАО "АТС"'!$A$57:$F$800,5,FALSE),2))</f>
        <v>30.1</v>
      </c>
      <c r="DH1981" s="64"/>
      <c r="DI1981" s="64"/>
      <c r="DJ1981" s="64"/>
      <c r="DK1981" s="64"/>
      <c r="DL1981" s="65"/>
      <c r="DM1981" s="63">
        <f>IF($A1981="-","-",ROUND(VLOOKUP($A1981+ROUND(LEFT(DM$1968,2)/24,5),'[1]ОАО "АТС"'!$A$57:$F$800,5,FALSE),2))</f>
        <v>19.97</v>
      </c>
      <c r="DN1981" s="64"/>
      <c r="DO1981" s="64"/>
      <c r="DP1981" s="64"/>
      <c r="DQ1981" s="64"/>
      <c r="DR1981" s="65"/>
      <c r="DS1981" s="63">
        <f>IF($A1981="-","-",ROUND(VLOOKUP($A1981+ROUND(LEFT(DS$1968,2)/24,5),'[1]ОАО "АТС"'!$A$57:$F$800,5,FALSE),2))</f>
        <v>32.770000000000003</v>
      </c>
      <c r="DT1981" s="64"/>
      <c r="DU1981" s="64"/>
      <c r="DV1981" s="64"/>
      <c r="DW1981" s="64"/>
      <c r="DX1981" s="65"/>
      <c r="DY1981" s="63">
        <f>IF($A1981="-","-",ROUND(VLOOKUP($A1981+ROUND(LEFT(DY$1968,2)/24,5),'[1]ОАО "АТС"'!$A$57:$F$800,5,FALSE),2))</f>
        <v>107.03</v>
      </c>
      <c r="DZ1981" s="64"/>
      <c r="EA1981" s="64"/>
      <c r="EB1981" s="64"/>
      <c r="EC1981" s="64"/>
      <c r="ED1981" s="65"/>
      <c r="EE1981" s="63">
        <f>IF($A1981="-","-",ROUND(VLOOKUP($A1981+ROUND(LEFT(EE$1968,2)/24,5),'[1]ОАО "АТС"'!$A$57:$F$800,5,FALSE),2))</f>
        <v>143.87</v>
      </c>
      <c r="EF1981" s="64"/>
      <c r="EG1981" s="64"/>
      <c r="EH1981" s="64"/>
      <c r="EI1981" s="64"/>
      <c r="EJ1981" s="65"/>
      <c r="EK1981" s="63">
        <f>IF($A1981="-","-",ROUND(VLOOKUP($A1981+ROUND(LEFT(EK$1968,2)/24,5),'[1]ОАО "АТС"'!$A$57:$F$800,5,FALSE),2))</f>
        <v>665.56</v>
      </c>
      <c r="EL1981" s="64"/>
      <c r="EM1981" s="64"/>
      <c r="EN1981" s="64"/>
      <c r="EO1981" s="64"/>
      <c r="EP1981" s="65"/>
      <c r="EQ1981" s="63">
        <f>IF($A1981="-","-",ROUND(VLOOKUP($A1981+ROUND(LEFT(EQ$1968,2)/24,5),'[1]ОАО "АТС"'!$A$57:$F$800,5,FALSE),2))</f>
        <v>563.66999999999996</v>
      </c>
      <c r="ER1981" s="64"/>
      <c r="ES1981" s="64"/>
      <c r="ET1981" s="64"/>
      <c r="EU1981" s="64"/>
      <c r="EV1981" s="65"/>
    </row>
    <row r="1982" spans="1:152" s="29" customFormat="1" ht="15.75" customHeight="1" x14ac:dyDescent="0.2">
      <c r="A1982" s="60">
        <f>$A$114</f>
        <v>45730</v>
      </c>
      <c r="B1982" s="61"/>
      <c r="C1982" s="61"/>
      <c r="D1982" s="61"/>
      <c r="E1982" s="61"/>
      <c r="F1982" s="61"/>
      <c r="G1982" s="61"/>
      <c r="H1982" s="62"/>
      <c r="I1982" s="63">
        <f>IF($A1982="-","-",ROUND(VLOOKUP($A1982+ROUND(LEFT(I$1968,1)/24,5),'[1]ОАО "АТС"'!$A$57:$F$800,5,FALSE),2))</f>
        <v>116.8</v>
      </c>
      <c r="J1982" s="64"/>
      <c r="K1982" s="64"/>
      <c r="L1982" s="64"/>
      <c r="M1982" s="64"/>
      <c r="N1982" s="65"/>
      <c r="O1982" s="63">
        <f>IF($A1982="-","-",ROUND(VLOOKUP($A1982+ROUND(LEFT(O$1968,1)/24,5),'[1]ОАО "АТС"'!$A$57:$F$800,5,FALSE),2))</f>
        <v>45.07</v>
      </c>
      <c r="P1982" s="64"/>
      <c r="Q1982" s="64"/>
      <c r="R1982" s="64"/>
      <c r="S1982" s="64"/>
      <c r="T1982" s="65"/>
      <c r="U1982" s="63">
        <f>IF($A1982="-","-",ROUND(VLOOKUP($A1982+ROUND(LEFT(U$1968,1)/24,5),'[1]ОАО "АТС"'!$A$57:$F$800,5,FALSE),2))</f>
        <v>76.34</v>
      </c>
      <c r="V1982" s="64"/>
      <c r="W1982" s="64"/>
      <c r="X1982" s="64"/>
      <c r="Y1982" s="64"/>
      <c r="Z1982" s="65"/>
      <c r="AA1982" s="63">
        <f>IF($A1982="-","-",ROUND(VLOOKUP($A1982+ROUND(LEFT(AA$1968,1)/24,5),'[1]ОАО "АТС"'!$A$57:$F$800,5,FALSE),2))</f>
        <v>0.47</v>
      </c>
      <c r="AB1982" s="64"/>
      <c r="AC1982" s="64"/>
      <c r="AD1982" s="64"/>
      <c r="AE1982" s="64"/>
      <c r="AF1982" s="65"/>
      <c r="AG1982" s="63">
        <f>IF($A1982="-","-",ROUND(VLOOKUP($A1982+ROUND(LEFT(AG$1968,1)/24,5),'[1]ОАО "АТС"'!$A$57:$F$800,5,FALSE),2))</f>
        <v>0</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19.57</v>
      </c>
      <c r="AZ1982" s="64"/>
      <c r="BA1982" s="64"/>
      <c r="BB1982" s="64"/>
      <c r="BC1982" s="64"/>
      <c r="BD1982" s="65"/>
      <c r="BE1982" s="63">
        <f>IF($A1982="-","-",ROUND(VLOOKUP($A1982+ROUND(LEFT(BE$1968,1)/24,5),'[1]ОАО "АТС"'!$A$57:$F$800,5,FALSE),2))</f>
        <v>181.17</v>
      </c>
      <c r="BF1982" s="64"/>
      <c r="BG1982" s="64"/>
      <c r="BH1982" s="64"/>
      <c r="BI1982" s="64"/>
      <c r="BJ1982" s="65"/>
      <c r="BK1982" s="63">
        <f>IF($A1982="-","-",ROUND(VLOOKUP($A1982+ROUND(LEFT(BK$1968,1)/24,5),'[1]ОАО "АТС"'!$A$57:$F$800,5,FALSE),2))</f>
        <v>72.75</v>
      </c>
      <c r="BL1982" s="64"/>
      <c r="BM1982" s="64"/>
      <c r="BN1982" s="64"/>
      <c r="BO1982" s="64"/>
      <c r="BP1982" s="65"/>
      <c r="BQ1982" s="63">
        <f>IF($A1982="-","-",ROUND(VLOOKUP($A1982+ROUND(LEFT(BQ$1968,2)/24,5),'[1]ОАО "АТС"'!$A$57:$F$800,5,FALSE),2))</f>
        <v>143.80000000000001</v>
      </c>
      <c r="BR1982" s="64"/>
      <c r="BS1982" s="64"/>
      <c r="BT1982" s="64"/>
      <c r="BU1982" s="64"/>
      <c r="BV1982" s="65"/>
      <c r="BW1982" s="63">
        <f>IF($A1982="-","-",ROUND(VLOOKUP($A1982+ROUND(LEFT(BW$1968,2)/24,5),'[1]ОАО "АТС"'!$A$57:$F$800,5,FALSE),2))</f>
        <v>108.24</v>
      </c>
      <c r="BX1982" s="64"/>
      <c r="BY1982" s="64"/>
      <c r="BZ1982" s="64"/>
      <c r="CA1982" s="64"/>
      <c r="CB1982" s="65"/>
      <c r="CC1982" s="63">
        <f>IF($A1982="-","-",ROUND(VLOOKUP($A1982+ROUND(LEFT(CC$1968,2)/24,5),'[1]ОАО "АТС"'!$A$57:$F$800,5,FALSE),2))</f>
        <v>145.25</v>
      </c>
      <c r="CD1982" s="64"/>
      <c r="CE1982" s="64"/>
      <c r="CF1982" s="64"/>
      <c r="CG1982" s="64"/>
      <c r="CH1982" s="65"/>
      <c r="CI1982" s="63">
        <f>IF($A1982="-","-",ROUND(VLOOKUP($A1982+ROUND(LEFT(CI$1968,2)/24,5),'[1]ОАО "АТС"'!$A$57:$F$800,5,FALSE),2))</f>
        <v>163.35</v>
      </c>
      <c r="CJ1982" s="64"/>
      <c r="CK1982" s="64"/>
      <c r="CL1982" s="64"/>
      <c r="CM1982" s="64"/>
      <c r="CN1982" s="65"/>
      <c r="CO1982" s="63">
        <f>IF($A1982="-","-",ROUND(VLOOKUP($A1982+ROUND(LEFT(CO$1968,2)/24,5),'[1]ОАО "АТС"'!$A$57:$F$800,5,FALSE),2))</f>
        <v>162.81</v>
      </c>
      <c r="CP1982" s="64"/>
      <c r="CQ1982" s="64"/>
      <c r="CR1982" s="64"/>
      <c r="CS1982" s="64"/>
      <c r="CT1982" s="65"/>
      <c r="CU1982" s="63">
        <f>IF($A1982="-","-",ROUND(VLOOKUP($A1982+ROUND(LEFT(CU$1968,2)/24,5),'[1]ОАО "АТС"'!$A$57:$F$800,5,FALSE),2))</f>
        <v>118.97</v>
      </c>
      <c r="CV1982" s="64"/>
      <c r="CW1982" s="64"/>
      <c r="CX1982" s="64"/>
      <c r="CY1982" s="64"/>
      <c r="CZ1982" s="65"/>
      <c r="DA1982" s="63">
        <f>IF($A1982="-","-",ROUND(VLOOKUP($A1982+ROUND(LEFT(DA$1968,2)/24,5),'[1]ОАО "АТС"'!$A$57:$F$800,5,FALSE),2))</f>
        <v>144.91</v>
      </c>
      <c r="DB1982" s="64"/>
      <c r="DC1982" s="64"/>
      <c r="DD1982" s="64"/>
      <c r="DE1982" s="64"/>
      <c r="DF1982" s="65"/>
      <c r="DG1982" s="63">
        <f>IF($A1982="-","-",ROUND(VLOOKUP($A1982+ROUND(LEFT(DG$1968,2)/24,5),'[1]ОАО "АТС"'!$A$57:$F$800,5,FALSE),2))</f>
        <v>130.66</v>
      </c>
      <c r="DH1982" s="64"/>
      <c r="DI1982" s="64"/>
      <c r="DJ1982" s="64"/>
      <c r="DK1982" s="64"/>
      <c r="DL1982" s="65"/>
      <c r="DM1982" s="63">
        <f>IF($A1982="-","-",ROUND(VLOOKUP($A1982+ROUND(LEFT(DM$1968,2)/24,5),'[1]ОАО "АТС"'!$A$57:$F$800,5,FALSE),2))</f>
        <v>48.54</v>
      </c>
      <c r="DN1982" s="64"/>
      <c r="DO1982" s="64"/>
      <c r="DP1982" s="64"/>
      <c r="DQ1982" s="64"/>
      <c r="DR1982" s="65"/>
      <c r="DS1982" s="63">
        <f>IF($A1982="-","-",ROUND(VLOOKUP($A1982+ROUND(LEFT(DS$1968,2)/24,5),'[1]ОАО "АТС"'!$A$57:$F$800,5,FALSE),2))</f>
        <v>80.13</v>
      </c>
      <c r="DT1982" s="64"/>
      <c r="DU1982" s="64"/>
      <c r="DV1982" s="64"/>
      <c r="DW1982" s="64"/>
      <c r="DX1982" s="65"/>
      <c r="DY1982" s="63">
        <f>IF($A1982="-","-",ROUND(VLOOKUP($A1982+ROUND(LEFT(DY$1968,2)/24,5),'[1]ОАО "АТС"'!$A$57:$F$800,5,FALSE),2))</f>
        <v>141.63999999999999</v>
      </c>
      <c r="DZ1982" s="64"/>
      <c r="EA1982" s="64"/>
      <c r="EB1982" s="64"/>
      <c r="EC1982" s="64"/>
      <c r="ED1982" s="65"/>
      <c r="EE1982" s="63">
        <f>IF($A1982="-","-",ROUND(VLOOKUP($A1982+ROUND(LEFT(EE$1968,2)/24,5),'[1]ОАО "АТС"'!$A$57:$F$800,5,FALSE),2))</f>
        <v>288.57</v>
      </c>
      <c r="EF1982" s="64"/>
      <c r="EG1982" s="64"/>
      <c r="EH1982" s="64"/>
      <c r="EI1982" s="64"/>
      <c r="EJ1982" s="65"/>
      <c r="EK1982" s="63">
        <f>IF($A1982="-","-",ROUND(VLOOKUP($A1982+ROUND(LEFT(EK$1968,2)/24,5),'[1]ОАО "АТС"'!$A$57:$F$800,5,FALSE),2))</f>
        <v>508.95</v>
      </c>
      <c r="EL1982" s="64"/>
      <c r="EM1982" s="64"/>
      <c r="EN1982" s="64"/>
      <c r="EO1982" s="64"/>
      <c r="EP1982" s="65"/>
      <c r="EQ1982" s="63">
        <f>IF($A1982="-","-",ROUND(VLOOKUP($A1982+ROUND(LEFT(EQ$1968,2)/24,5),'[1]ОАО "АТС"'!$A$57:$F$800,5,FALSE),2))</f>
        <v>584.6</v>
      </c>
      <c r="ER1982" s="64"/>
      <c r="ES1982" s="64"/>
      <c r="ET1982" s="64"/>
      <c r="EU1982" s="64"/>
      <c r="EV1982" s="65"/>
    </row>
    <row r="1983" spans="1:152" s="29" customFormat="1" ht="15.75" customHeight="1" x14ac:dyDescent="0.2">
      <c r="A1983" s="60">
        <f>$A$115</f>
        <v>45731</v>
      </c>
      <c r="B1983" s="61"/>
      <c r="C1983" s="61"/>
      <c r="D1983" s="61"/>
      <c r="E1983" s="61"/>
      <c r="F1983" s="61"/>
      <c r="G1983" s="61"/>
      <c r="H1983" s="62"/>
      <c r="I1983" s="63">
        <f>IF($A1983="-","-",ROUND(VLOOKUP($A1983+ROUND(LEFT(I$1968,1)/24,5),'[1]ОАО "АТС"'!$A$57:$F$800,5,FALSE),2))</f>
        <v>656.8</v>
      </c>
      <c r="J1983" s="64"/>
      <c r="K1983" s="64"/>
      <c r="L1983" s="64"/>
      <c r="M1983" s="64"/>
      <c r="N1983" s="65"/>
      <c r="O1983" s="63">
        <f>IF($A1983="-","-",ROUND(VLOOKUP($A1983+ROUND(LEFT(O$1968,1)/24,5),'[1]ОАО "АТС"'!$A$57:$F$800,5,FALSE),2))</f>
        <v>771.75</v>
      </c>
      <c r="P1983" s="64"/>
      <c r="Q1983" s="64"/>
      <c r="R1983" s="64"/>
      <c r="S1983" s="64"/>
      <c r="T1983" s="65"/>
      <c r="U1983" s="63">
        <f>IF($A1983="-","-",ROUND(VLOOKUP($A1983+ROUND(LEFT(U$1968,1)/24,5),'[1]ОАО "АТС"'!$A$57:$F$800,5,FALSE),2))</f>
        <v>717.11</v>
      </c>
      <c r="V1983" s="64"/>
      <c r="W1983" s="64"/>
      <c r="X1983" s="64"/>
      <c r="Y1983" s="64"/>
      <c r="Z1983" s="65"/>
      <c r="AA1983" s="63">
        <f>IF($A1983="-","-",ROUND(VLOOKUP($A1983+ROUND(LEFT(AA$1968,1)/24,5),'[1]ОАО "АТС"'!$A$57:$F$800,5,FALSE),2))</f>
        <v>676.82</v>
      </c>
      <c r="AB1983" s="64"/>
      <c r="AC1983" s="64"/>
      <c r="AD1983" s="64"/>
      <c r="AE1983" s="64"/>
      <c r="AF1983" s="65"/>
      <c r="AG1983" s="63">
        <f>IF($A1983="-","-",ROUND(VLOOKUP($A1983+ROUND(LEFT(AG$1968,1)/24,5),'[1]ОАО "АТС"'!$A$57:$F$800,5,FALSE),2))</f>
        <v>628.38</v>
      </c>
      <c r="AH1983" s="64"/>
      <c r="AI1983" s="64"/>
      <c r="AJ1983" s="64"/>
      <c r="AK1983" s="64"/>
      <c r="AL1983" s="65"/>
      <c r="AM1983" s="63">
        <f>IF($A1983="-","-",ROUND(VLOOKUP($A1983+ROUND(LEFT(AM$1968,1)/24,5),'[1]ОАО "АТС"'!$A$57:$F$800,5,FALSE),2))</f>
        <v>672.49</v>
      </c>
      <c r="AN1983" s="64"/>
      <c r="AO1983" s="64"/>
      <c r="AP1983" s="64"/>
      <c r="AQ1983" s="64"/>
      <c r="AR1983" s="65"/>
      <c r="AS1983" s="63">
        <f>IF($A1983="-","-",ROUND(VLOOKUP($A1983+ROUND(LEFT(AS$1968,1)/24,5),'[1]ОАО "АТС"'!$A$57:$F$800,5,FALSE),2))</f>
        <v>584.88</v>
      </c>
      <c r="AT1983" s="64"/>
      <c r="AU1983" s="64"/>
      <c r="AV1983" s="64"/>
      <c r="AW1983" s="64"/>
      <c r="AX1983" s="65"/>
      <c r="AY1983" s="63">
        <f>IF($A1983="-","-",ROUND(VLOOKUP($A1983+ROUND(LEFT(AY$1968,1)/24,5),'[1]ОАО "АТС"'!$A$57:$F$800,5,FALSE),2))</f>
        <v>392.18</v>
      </c>
      <c r="AZ1983" s="64"/>
      <c r="BA1983" s="64"/>
      <c r="BB1983" s="64"/>
      <c r="BC1983" s="64"/>
      <c r="BD1983" s="65"/>
      <c r="BE1983" s="63">
        <f>IF($A1983="-","-",ROUND(VLOOKUP($A1983+ROUND(LEFT(BE$1968,1)/24,5),'[1]ОАО "АТС"'!$A$57:$F$800,5,FALSE),2))</f>
        <v>511.59</v>
      </c>
      <c r="BF1983" s="64"/>
      <c r="BG1983" s="64"/>
      <c r="BH1983" s="64"/>
      <c r="BI1983" s="64"/>
      <c r="BJ1983" s="65"/>
      <c r="BK1983" s="63">
        <f>IF($A1983="-","-",ROUND(VLOOKUP($A1983+ROUND(LEFT(BK$1968,1)/24,5),'[1]ОАО "АТС"'!$A$57:$F$800,5,FALSE),2))</f>
        <v>385.65</v>
      </c>
      <c r="BL1983" s="64"/>
      <c r="BM1983" s="64"/>
      <c r="BN1983" s="64"/>
      <c r="BO1983" s="64"/>
      <c r="BP1983" s="65"/>
      <c r="BQ1983" s="63">
        <f>IF($A1983="-","-",ROUND(VLOOKUP($A1983+ROUND(LEFT(BQ$1968,2)/24,5),'[1]ОАО "АТС"'!$A$57:$F$800,5,FALSE),2))</f>
        <v>203.38</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258.77</v>
      </c>
      <c r="CJ1983" s="64"/>
      <c r="CK1983" s="64"/>
      <c r="CL1983" s="64"/>
      <c r="CM1983" s="64"/>
      <c r="CN1983" s="65"/>
      <c r="CO1983" s="63">
        <f>IF($A1983="-","-",ROUND(VLOOKUP($A1983+ROUND(LEFT(CO$1968,2)/24,5),'[1]ОАО "АТС"'!$A$57:$F$800,5,FALSE),2))</f>
        <v>293.69</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187.85</v>
      </c>
      <c r="DB1983" s="64"/>
      <c r="DC1983" s="64"/>
      <c r="DD1983" s="64"/>
      <c r="DE1983" s="64"/>
      <c r="DF1983" s="65"/>
      <c r="DG1983" s="63">
        <f>IF($A1983="-","-",ROUND(VLOOKUP($A1983+ROUND(LEFT(DG$1968,2)/24,5),'[1]ОАО "АТС"'!$A$57:$F$800,5,FALSE),2))</f>
        <v>283.69</v>
      </c>
      <c r="DH1983" s="64"/>
      <c r="DI1983" s="64"/>
      <c r="DJ1983" s="64"/>
      <c r="DK1983" s="64"/>
      <c r="DL1983" s="65"/>
      <c r="DM1983" s="63">
        <f>IF($A1983="-","-",ROUND(VLOOKUP($A1983+ROUND(LEFT(DM$1968,2)/24,5),'[1]ОАО "АТС"'!$A$57:$F$800,5,FALSE),2))</f>
        <v>0</v>
      </c>
      <c r="DN1983" s="64"/>
      <c r="DO1983" s="64"/>
      <c r="DP1983" s="64"/>
      <c r="DQ1983" s="64"/>
      <c r="DR1983" s="65"/>
      <c r="DS1983" s="63">
        <f>IF($A1983="-","-",ROUND(VLOOKUP($A1983+ROUND(LEFT(DS$1968,2)/24,5),'[1]ОАО "АТС"'!$A$57:$F$800,5,FALSE),2))</f>
        <v>427.36</v>
      </c>
      <c r="DT1983" s="64"/>
      <c r="DU1983" s="64"/>
      <c r="DV1983" s="64"/>
      <c r="DW1983" s="64"/>
      <c r="DX1983" s="65"/>
      <c r="DY1983" s="63">
        <f>IF($A1983="-","-",ROUND(VLOOKUP($A1983+ROUND(LEFT(DY$1968,2)/24,5),'[1]ОАО "АТС"'!$A$57:$F$800,5,FALSE),2))</f>
        <v>326.68</v>
      </c>
      <c r="DZ1983" s="64"/>
      <c r="EA1983" s="64"/>
      <c r="EB1983" s="64"/>
      <c r="EC1983" s="64"/>
      <c r="ED1983" s="65"/>
      <c r="EE1983" s="63">
        <f>IF($A1983="-","-",ROUND(VLOOKUP($A1983+ROUND(LEFT(EE$1968,2)/24,5),'[1]ОАО "АТС"'!$A$57:$F$800,5,FALSE),2))</f>
        <v>934.82</v>
      </c>
      <c r="EF1983" s="64"/>
      <c r="EG1983" s="64"/>
      <c r="EH1983" s="64"/>
      <c r="EI1983" s="64"/>
      <c r="EJ1983" s="65"/>
      <c r="EK1983" s="63">
        <f>IF($A1983="-","-",ROUND(VLOOKUP($A1983+ROUND(LEFT(EK$1968,2)/24,5),'[1]ОАО "АТС"'!$A$57:$F$800,5,FALSE),2))</f>
        <v>827.2</v>
      </c>
      <c r="EL1983" s="64"/>
      <c r="EM1983" s="64"/>
      <c r="EN1983" s="64"/>
      <c r="EO1983" s="64"/>
      <c r="EP1983" s="65"/>
      <c r="EQ1983" s="63">
        <f>IF($A1983="-","-",ROUND(VLOOKUP($A1983+ROUND(LEFT(EQ$1968,2)/24,5),'[1]ОАО "АТС"'!$A$57:$F$800,5,FALSE),2))</f>
        <v>717.66</v>
      </c>
      <c r="ER1983" s="64"/>
      <c r="ES1983" s="64"/>
      <c r="ET1983" s="64"/>
      <c r="EU1983" s="64"/>
      <c r="EV1983" s="65"/>
    </row>
    <row r="1984" spans="1:152" s="29" customFormat="1" ht="15.75" customHeight="1" x14ac:dyDescent="0.2">
      <c r="A1984" s="60">
        <f>$A$116</f>
        <v>45732</v>
      </c>
      <c r="B1984" s="61"/>
      <c r="C1984" s="61"/>
      <c r="D1984" s="61"/>
      <c r="E1984" s="61"/>
      <c r="F1984" s="61"/>
      <c r="G1984" s="61"/>
      <c r="H1984" s="62"/>
      <c r="I1984" s="63">
        <f>IF($A1984="-","-",ROUND(VLOOKUP($A1984+ROUND(LEFT(I$1968,1)/24,5),'[1]ОАО "АТС"'!$A$57:$F$800,5,FALSE),2))</f>
        <v>92.57</v>
      </c>
      <c r="J1984" s="64"/>
      <c r="K1984" s="64"/>
      <c r="L1984" s="64"/>
      <c r="M1984" s="64"/>
      <c r="N1984" s="65"/>
      <c r="O1984" s="63">
        <f>IF($A1984="-","-",ROUND(VLOOKUP($A1984+ROUND(LEFT(O$1968,1)/24,5),'[1]ОАО "АТС"'!$A$57:$F$800,5,FALSE),2))</f>
        <v>46.15</v>
      </c>
      <c r="P1984" s="64"/>
      <c r="Q1984" s="64"/>
      <c r="R1984" s="64"/>
      <c r="S1984" s="64"/>
      <c r="T1984" s="65"/>
      <c r="U1984" s="63">
        <f>IF($A1984="-","-",ROUND(VLOOKUP($A1984+ROUND(LEFT(U$1968,1)/24,5),'[1]ОАО "АТС"'!$A$57:$F$800,5,FALSE),2))</f>
        <v>125.36</v>
      </c>
      <c r="V1984" s="64"/>
      <c r="W1984" s="64"/>
      <c r="X1984" s="64"/>
      <c r="Y1984" s="64"/>
      <c r="Z1984" s="65"/>
      <c r="AA1984" s="63">
        <f>IF($A1984="-","-",ROUND(VLOOKUP($A1984+ROUND(LEFT(AA$1968,1)/24,5),'[1]ОАО "АТС"'!$A$57:$F$800,5,FALSE),2))</f>
        <v>33.380000000000003</v>
      </c>
      <c r="AB1984" s="64"/>
      <c r="AC1984" s="64"/>
      <c r="AD1984" s="64"/>
      <c r="AE1984" s="64"/>
      <c r="AF1984" s="65"/>
      <c r="AG1984" s="63">
        <f>IF($A1984="-","-",ROUND(VLOOKUP($A1984+ROUND(LEFT(AG$1968,1)/24,5),'[1]ОАО "АТС"'!$A$57:$F$800,5,FALSE),2))</f>
        <v>43.48</v>
      </c>
      <c r="AH1984" s="64"/>
      <c r="AI1984" s="64"/>
      <c r="AJ1984" s="64"/>
      <c r="AK1984" s="64"/>
      <c r="AL1984" s="65"/>
      <c r="AM1984" s="63">
        <f>IF($A1984="-","-",ROUND(VLOOKUP($A1984+ROUND(LEFT(AM$1968,1)/24,5),'[1]ОАО "АТС"'!$A$57:$F$800,5,FALSE),2))</f>
        <v>98.89</v>
      </c>
      <c r="AN1984" s="64"/>
      <c r="AO1984" s="64"/>
      <c r="AP1984" s="64"/>
      <c r="AQ1984" s="64"/>
      <c r="AR1984" s="65"/>
      <c r="AS1984" s="63">
        <f>IF($A1984="-","-",ROUND(VLOOKUP($A1984+ROUND(LEFT(AS$1968,1)/24,5),'[1]ОАО "АТС"'!$A$57:$F$800,5,FALSE),2))</f>
        <v>135.6</v>
      </c>
      <c r="AT1984" s="64"/>
      <c r="AU1984" s="64"/>
      <c r="AV1984" s="64"/>
      <c r="AW1984" s="64"/>
      <c r="AX1984" s="65"/>
      <c r="AY1984" s="63">
        <f>IF($A1984="-","-",ROUND(VLOOKUP($A1984+ROUND(LEFT(AY$1968,1)/24,5),'[1]ОАО "АТС"'!$A$57:$F$800,5,FALSE),2))</f>
        <v>80.459999999999994</v>
      </c>
      <c r="AZ1984" s="64"/>
      <c r="BA1984" s="64"/>
      <c r="BB1984" s="64"/>
      <c r="BC1984" s="64"/>
      <c r="BD1984" s="65"/>
      <c r="BE1984" s="63">
        <f>IF($A1984="-","-",ROUND(VLOOKUP($A1984+ROUND(LEFT(BE$1968,1)/24,5),'[1]ОАО "АТС"'!$A$57:$F$800,5,FALSE),2))</f>
        <v>135.01</v>
      </c>
      <c r="BF1984" s="64"/>
      <c r="BG1984" s="64"/>
      <c r="BH1984" s="64"/>
      <c r="BI1984" s="64"/>
      <c r="BJ1984" s="65"/>
      <c r="BK1984" s="63">
        <f>IF($A1984="-","-",ROUND(VLOOKUP($A1984+ROUND(LEFT(BK$1968,1)/24,5),'[1]ОАО "АТС"'!$A$57:$F$800,5,FALSE),2))</f>
        <v>340.04</v>
      </c>
      <c r="BL1984" s="64"/>
      <c r="BM1984" s="64"/>
      <c r="BN1984" s="64"/>
      <c r="BO1984" s="64"/>
      <c r="BP1984" s="65"/>
      <c r="BQ1984" s="63">
        <f>IF($A1984="-","-",ROUND(VLOOKUP($A1984+ROUND(LEFT(BQ$1968,2)/24,5),'[1]ОАО "АТС"'!$A$57:$F$800,5,FALSE),2))</f>
        <v>423.4</v>
      </c>
      <c r="BR1984" s="64"/>
      <c r="BS1984" s="64"/>
      <c r="BT1984" s="64"/>
      <c r="BU1984" s="64"/>
      <c r="BV1984" s="65"/>
      <c r="BW1984" s="63">
        <f>IF($A1984="-","-",ROUND(VLOOKUP($A1984+ROUND(LEFT(BW$1968,2)/24,5),'[1]ОАО "АТС"'!$A$57:$F$800,5,FALSE),2))</f>
        <v>718.07</v>
      </c>
      <c r="BX1984" s="64"/>
      <c r="BY1984" s="64"/>
      <c r="BZ1984" s="64"/>
      <c r="CA1984" s="64"/>
      <c r="CB1984" s="65"/>
      <c r="CC1984" s="63">
        <f>IF($A1984="-","-",ROUND(VLOOKUP($A1984+ROUND(LEFT(CC$1968,2)/24,5),'[1]ОАО "АТС"'!$A$57:$F$800,5,FALSE),2))</f>
        <v>783.7</v>
      </c>
      <c r="CD1984" s="64"/>
      <c r="CE1984" s="64"/>
      <c r="CF1984" s="64"/>
      <c r="CG1984" s="64"/>
      <c r="CH1984" s="65"/>
      <c r="CI1984" s="63">
        <f>IF($A1984="-","-",ROUND(VLOOKUP($A1984+ROUND(LEFT(CI$1968,2)/24,5),'[1]ОАО "АТС"'!$A$57:$F$800,5,FALSE),2))</f>
        <v>864.07</v>
      </c>
      <c r="CJ1984" s="64"/>
      <c r="CK1984" s="64"/>
      <c r="CL1984" s="64"/>
      <c r="CM1984" s="64"/>
      <c r="CN1984" s="65"/>
      <c r="CO1984" s="63">
        <f>IF($A1984="-","-",ROUND(VLOOKUP($A1984+ROUND(LEFT(CO$1968,2)/24,5),'[1]ОАО "АТС"'!$A$57:$F$800,5,FALSE),2))</f>
        <v>872.61</v>
      </c>
      <c r="CP1984" s="64"/>
      <c r="CQ1984" s="64"/>
      <c r="CR1984" s="64"/>
      <c r="CS1984" s="64"/>
      <c r="CT1984" s="65"/>
      <c r="CU1984" s="63">
        <f>IF($A1984="-","-",ROUND(VLOOKUP($A1984+ROUND(LEFT(CU$1968,2)/24,5),'[1]ОАО "АТС"'!$A$57:$F$800,5,FALSE),2))</f>
        <v>243.39</v>
      </c>
      <c r="CV1984" s="64"/>
      <c r="CW1984" s="64"/>
      <c r="CX1984" s="64"/>
      <c r="CY1984" s="64"/>
      <c r="CZ1984" s="65"/>
      <c r="DA1984" s="63">
        <f>IF($A1984="-","-",ROUND(VLOOKUP($A1984+ROUND(LEFT(DA$1968,2)/24,5),'[1]ОАО "АТС"'!$A$57:$F$800,5,FALSE),2))</f>
        <v>379.82</v>
      </c>
      <c r="DB1984" s="64"/>
      <c r="DC1984" s="64"/>
      <c r="DD1984" s="64"/>
      <c r="DE1984" s="64"/>
      <c r="DF1984" s="65"/>
      <c r="DG1984" s="63">
        <f>IF($A1984="-","-",ROUND(VLOOKUP($A1984+ROUND(LEFT(DG$1968,2)/24,5),'[1]ОАО "АТС"'!$A$57:$F$800,5,FALSE),2))</f>
        <v>223.01</v>
      </c>
      <c r="DH1984" s="64"/>
      <c r="DI1984" s="64"/>
      <c r="DJ1984" s="64"/>
      <c r="DK1984" s="64"/>
      <c r="DL1984" s="65"/>
      <c r="DM1984" s="63">
        <f>IF($A1984="-","-",ROUND(VLOOKUP($A1984+ROUND(LEFT(DM$1968,2)/24,5),'[1]ОАО "АТС"'!$A$57:$F$800,5,FALSE),2))</f>
        <v>359.29</v>
      </c>
      <c r="DN1984" s="64"/>
      <c r="DO1984" s="64"/>
      <c r="DP1984" s="64"/>
      <c r="DQ1984" s="64"/>
      <c r="DR1984" s="65"/>
      <c r="DS1984" s="63">
        <f>IF($A1984="-","-",ROUND(VLOOKUP($A1984+ROUND(LEFT(DS$1968,2)/24,5),'[1]ОАО "АТС"'!$A$57:$F$800,5,FALSE),2))</f>
        <v>100.63</v>
      </c>
      <c r="DT1984" s="64"/>
      <c r="DU1984" s="64"/>
      <c r="DV1984" s="64"/>
      <c r="DW1984" s="64"/>
      <c r="DX1984" s="65"/>
      <c r="DY1984" s="63">
        <f>IF($A1984="-","-",ROUND(VLOOKUP($A1984+ROUND(LEFT(DY$1968,2)/24,5),'[1]ОАО "АТС"'!$A$57:$F$800,5,FALSE),2))</f>
        <v>364.57</v>
      </c>
      <c r="DZ1984" s="64"/>
      <c r="EA1984" s="64"/>
      <c r="EB1984" s="64"/>
      <c r="EC1984" s="64"/>
      <c r="ED1984" s="65"/>
      <c r="EE1984" s="63">
        <f>IF($A1984="-","-",ROUND(VLOOKUP($A1984+ROUND(LEFT(EE$1968,2)/24,5),'[1]ОАО "АТС"'!$A$57:$F$800,5,FALSE),2))</f>
        <v>467.3</v>
      </c>
      <c r="EF1984" s="64"/>
      <c r="EG1984" s="64"/>
      <c r="EH1984" s="64"/>
      <c r="EI1984" s="64"/>
      <c r="EJ1984" s="65"/>
      <c r="EK1984" s="63">
        <f>IF($A1984="-","-",ROUND(VLOOKUP($A1984+ROUND(LEFT(EK$1968,2)/24,5),'[1]ОАО "АТС"'!$A$57:$F$800,5,FALSE),2))</f>
        <v>302.93</v>
      </c>
      <c r="EL1984" s="64"/>
      <c r="EM1984" s="64"/>
      <c r="EN1984" s="64"/>
      <c r="EO1984" s="64"/>
      <c r="EP1984" s="65"/>
      <c r="EQ1984" s="63">
        <f>IF($A1984="-","-",ROUND(VLOOKUP($A1984+ROUND(LEFT(EQ$1968,2)/24,5),'[1]ОАО "АТС"'!$A$57:$F$800,5,FALSE),2))</f>
        <v>220.19</v>
      </c>
      <c r="ER1984" s="64"/>
      <c r="ES1984" s="64"/>
      <c r="ET1984" s="64"/>
      <c r="EU1984" s="64"/>
      <c r="EV1984" s="65"/>
    </row>
    <row r="1985" spans="1:152" s="29" customFormat="1" ht="15.75" customHeight="1" x14ac:dyDescent="0.2">
      <c r="A1985" s="60">
        <f>$A$117</f>
        <v>45733</v>
      </c>
      <c r="B1985" s="61"/>
      <c r="C1985" s="61"/>
      <c r="D1985" s="61"/>
      <c r="E1985" s="61"/>
      <c r="F1985" s="61"/>
      <c r="G1985" s="61"/>
      <c r="H1985" s="62"/>
      <c r="I1985" s="63">
        <f>IF($A1985="-","-",ROUND(VLOOKUP($A1985+ROUND(LEFT(I$1968,1)/24,5),'[1]ОАО "АТС"'!$A$57:$F$800,5,FALSE),2))</f>
        <v>54.41</v>
      </c>
      <c r="J1985" s="64"/>
      <c r="K1985" s="64"/>
      <c r="L1985" s="64"/>
      <c r="M1985" s="64"/>
      <c r="N1985" s="65"/>
      <c r="O1985" s="63">
        <f>IF($A1985="-","-",ROUND(VLOOKUP($A1985+ROUND(LEFT(O$1968,1)/24,5),'[1]ОАО "АТС"'!$A$57:$F$800,5,FALSE),2))</f>
        <v>25.5</v>
      </c>
      <c r="P1985" s="64"/>
      <c r="Q1985" s="64"/>
      <c r="R1985" s="64"/>
      <c r="S1985" s="64"/>
      <c r="T1985" s="65"/>
      <c r="U1985" s="63">
        <f>IF($A1985="-","-",ROUND(VLOOKUP($A1985+ROUND(LEFT(U$1968,1)/24,5),'[1]ОАО "АТС"'!$A$57:$F$800,5,FALSE),2))</f>
        <v>79.349999999999994</v>
      </c>
      <c r="V1985" s="64"/>
      <c r="W1985" s="64"/>
      <c r="X1985" s="64"/>
      <c r="Y1985" s="64"/>
      <c r="Z1985" s="65"/>
      <c r="AA1985" s="63">
        <f>IF($A1985="-","-",ROUND(VLOOKUP($A1985+ROUND(LEFT(AA$1968,1)/24,5),'[1]ОАО "АТС"'!$A$57:$F$800,5,FALSE),2))</f>
        <v>26.22</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52.03</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11.81</v>
      </c>
      <c r="AZ1985" s="64"/>
      <c r="BA1985" s="64"/>
      <c r="BB1985" s="64"/>
      <c r="BC1985" s="64"/>
      <c r="BD1985" s="65"/>
      <c r="BE1985" s="63">
        <f>IF($A1985="-","-",ROUND(VLOOKUP($A1985+ROUND(LEFT(BE$1968,1)/24,5),'[1]ОАО "АТС"'!$A$57:$F$800,5,FALSE),2))</f>
        <v>33.340000000000003</v>
      </c>
      <c r="BF1985" s="64"/>
      <c r="BG1985" s="64"/>
      <c r="BH1985" s="64"/>
      <c r="BI1985" s="64"/>
      <c r="BJ1985" s="65"/>
      <c r="BK1985" s="63">
        <f>IF($A1985="-","-",ROUND(VLOOKUP($A1985+ROUND(LEFT(BK$1968,1)/24,5),'[1]ОАО "АТС"'!$A$57:$F$800,5,FALSE),2))</f>
        <v>66.25</v>
      </c>
      <c r="BL1985" s="64"/>
      <c r="BM1985" s="64"/>
      <c r="BN1985" s="64"/>
      <c r="BO1985" s="64"/>
      <c r="BP1985" s="65"/>
      <c r="BQ1985" s="63">
        <f>IF($A1985="-","-",ROUND(VLOOKUP($A1985+ROUND(LEFT(BQ$1968,2)/24,5),'[1]ОАО "АТС"'!$A$57:$F$800,5,FALSE),2))</f>
        <v>335.16</v>
      </c>
      <c r="BR1985" s="64"/>
      <c r="BS1985" s="64"/>
      <c r="BT1985" s="64"/>
      <c r="BU1985" s="64"/>
      <c r="BV1985" s="65"/>
      <c r="BW1985" s="63">
        <f>IF($A1985="-","-",ROUND(VLOOKUP($A1985+ROUND(LEFT(BW$1968,2)/24,5),'[1]ОАО "АТС"'!$A$57:$F$800,5,FALSE),2))</f>
        <v>216.59</v>
      </c>
      <c r="BX1985" s="64"/>
      <c r="BY1985" s="64"/>
      <c r="BZ1985" s="64"/>
      <c r="CA1985" s="64"/>
      <c r="CB1985" s="65"/>
      <c r="CC1985" s="63">
        <f>IF($A1985="-","-",ROUND(VLOOKUP($A1985+ROUND(LEFT(CC$1968,2)/24,5),'[1]ОАО "АТС"'!$A$57:$F$800,5,FALSE),2))</f>
        <v>202.46</v>
      </c>
      <c r="CD1985" s="64"/>
      <c r="CE1985" s="64"/>
      <c r="CF1985" s="64"/>
      <c r="CG1985" s="64"/>
      <c r="CH1985" s="65"/>
      <c r="CI1985" s="63">
        <f>IF($A1985="-","-",ROUND(VLOOKUP($A1985+ROUND(LEFT(CI$1968,2)/24,5),'[1]ОАО "АТС"'!$A$57:$F$800,5,FALSE),2))</f>
        <v>810.34</v>
      </c>
      <c r="CJ1985" s="64"/>
      <c r="CK1985" s="64"/>
      <c r="CL1985" s="64"/>
      <c r="CM1985" s="64"/>
      <c r="CN1985" s="65"/>
      <c r="CO1985" s="63">
        <f>IF($A1985="-","-",ROUND(VLOOKUP($A1985+ROUND(LEFT(CO$1968,2)/24,5),'[1]ОАО "АТС"'!$A$57:$F$800,5,FALSE),2))</f>
        <v>491.39</v>
      </c>
      <c r="CP1985" s="64"/>
      <c r="CQ1985" s="64"/>
      <c r="CR1985" s="64"/>
      <c r="CS1985" s="64"/>
      <c r="CT1985" s="65"/>
      <c r="CU1985" s="63">
        <f>IF($A1985="-","-",ROUND(VLOOKUP($A1985+ROUND(LEFT(CU$1968,2)/24,5),'[1]ОАО "АТС"'!$A$57:$F$800,5,FALSE),2))</f>
        <v>1829.47</v>
      </c>
      <c r="CV1985" s="64"/>
      <c r="CW1985" s="64"/>
      <c r="CX1985" s="64"/>
      <c r="CY1985" s="64"/>
      <c r="CZ1985" s="65"/>
      <c r="DA1985" s="63">
        <f>IF($A1985="-","-",ROUND(VLOOKUP($A1985+ROUND(LEFT(DA$1968,2)/24,5),'[1]ОАО "АТС"'!$A$57:$F$800,5,FALSE),2))</f>
        <v>2335.11</v>
      </c>
      <c r="DB1985" s="64"/>
      <c r="DC1985" s="64"/>
      <c r="DD1985" s="64"/>
      <c r="DE1985" s="64"/>
      <c r="DF1985" s="65"/>
      <c r="DG1985" s="63">
        <f>IF($A1985="-","-",ROUND(VLOOKUP($A1985+ROUND(LEFT(DG$1968,2)/24,5),'[1]ОАО "АТС"'!$A$57:$F$800,5,FALSE),2))</f>
        <v>402.47</v>
      </c>
      <c r="DH1985" s="64"/>
      <c r="DI1985" s="64"/>
      <c r="DJ1985" s="64"/>
      <c r="DK1985" s="64"/>
      <c r="DL1985" s="65"/>
      <c r="DM1985" s="63">
        <f>IF($A1985="-","-",ROUND(VLOOKUP($A1985+ROUND(LEFT(DM$1968,2)/24,5),'[1]ОАО "АТС"'!$A$57:$F$800,5,FALSE),2))</f>
        <v>57.28</v>
      </c>
      <c r="DN1985" s="64"/>
      <c r="DO1985" s="64"/>
      <c r="DP1985" s="64"/>
      <c r="DQ1985" s="64"/>
      <c r="DR1985" s="65"/>
      <c r="DS1985" s="63">
        <f>IF($A1985="-","-",ROUND(VLOOKUP($A1985+ROUND(LEFT(DS$1968,2)/24,5),'[1]ОАО "АТС"'!$A$57:$F$800,5,FALSE),2))</f>
        <v>89.44</v>
      </c>
      <c r="DT1985" s="64"/>
      <c r="DU1985" s="64"/>
      <c r="DV1985" s="64"/>
      <c r="DW1985" s="64"/>
      <c r="DX1985" s="65"/>
      <c r="DY1985" s="63">
        <f>IF($A1985="-","-",ROUND(VLOOKUP($A1985+ROUND(LEFT(DY$1968,2)/24,5),'[1]ОАО "АТС"'!$A$57:$F$800,5,FALSE),2))</f>
        <v>274.95999999999998</v>
      </c>
      <c r="DZ1985" s="64"/>
      <c r="EA1985" s="64"/>
      <c r="EB1985" s="64"/>
      <c r="EC1985" s="64"/>
      <c r="ED1985" s="65"/>
      <c r="EE1985" s="63">
        <f>IF($A1985="-","-",ROUND(VLOOKUP($A1985+ROUND(LEFT(EE$1968,2)/24,5),'[1]ОАО "АТС"'!$A$57:$F$800,5,FALSE),2))</f>
        <v>583.65</v>
      </c>
      <c r="EF1985" s="64"/>
      <c r="EG1985" s="64"/>
      <c r="EH1985" s="64"/>
      <c r="EI1985" s="64"/>
      <c r="EJ1985" s="65"/>
      <c r="EK1985" s="63">
        <f>IF($A1985="-","-",ROUND(VLOOKUP($A1985+ROUND(LEFT(EK$1968,2)/24,5),'[1]ОАО "АТС"'!$A$57:$F$800,5,FALSE),2))</f>
        <v>982.52</v>
      </c>
      <c r="EL1985" s="64"/>
      <c r="EM1985" s="64"/>
      <c r="EN1985" s="64"/>
      <c r="EO1985" s="64"/>
      <c r="EP1985" s="65"/>
      <c r="EQ1985" s="63">
        <f>IF($A1985="-","-",ROUND(VLOOKUP($A1985+ROUND(LEFT(EQ$1968,2)/24,5),'[1]ОАО "АТС"'!$A$57:$F$800,5,FALSE),2))</f>
        <v>2412.1999999999998</v>
      </c>
      <c r="ER1985" s="64"/>
      <c r="ES1985" s="64"/>
      <c r="ET1985" s="64"/>
      <c r="EU1985" s="64"/>
      <c r="EV1985" s="65"/>
    </row>
    <row r="1986" spans="1:152" s="29" customFormat="1" ht="15.75" customHeight="1" x14ac:dyDescent="0.2">
      <c r="A1986" s="60">
        <f>$A$118</f>
        <v>45734</v>
      </c>
      <c r="B1986" s="61"/>
      <c r="C1986" s="61"/>
      <c r="D1986" s="61"/>
      <c r="E1986" s="61"/>
      <c r="F1986" s="61"/>
      <c r="G1986" s="61"/>
      <c r="H1986" s="62"/>
      <c r="I1986" s="63">
        <f>IF($A1986="-","-",ROUND(VLOOKUP($A1986+ROUND(LEFT(I$1968,1)/24,5),'[1]ОАО "АТС"'!$A$57:$F$800,5,FALSE),2))</f>
        <v>926.35</v>
      </c>
      <c r="J1986" s="64"/>
      <c r="K1986" s="64"/>
      <c r="L1986" s="64"/>
      <c r="M1986" s="64"/>
      <c r="N1986" s="65"/>
      <c r="O1986" s="63">
        <f>IF($A1986="-","-",ROUND(VLOOKUP($A1986+ROUND(LEFT(O$1968,1)/24,5),'[1]ОАО "АТС"'!$A$57:$F$800,5,FALSE),2))</f>
        <v>711.25</v>
      </c>
      <c r="P1986" s="64"/>
      <c r="Q1986" s="64"/>
      <c r="R1986" s="64"/>
      <c r="S1986" s="64"/>
      <c r="T1986" s="65"/>
      <c r="U1986" s="63">
        <f>IF($A1986="-","-",ROUND(VLOOKUP($A1986+ROUND(LEFT(U$1968,1)/24,5),'[1]ОАО "АТС"'!$A$57:$F$800,5,FALSE),2))</f>
        <v>1090.6099999999999</v>
      </c>
      <c r="V1986" s="64"/>
      <c r="W1986" s="64"/>
      <c r="X1986" s="64"/>
      <c r="Y1986" s="64"/>
      <c r="Z1986" s="65"/>
      <c r="AA1986" s="63">
        <f>IF($A1986="-","-",ROUND(VLOOKUP($A1986+ROUND(LEFT(AA$1968,1)/24,5),'[1]ОАО "АТС"'!$A$57:$F$800,5,FALSE),2))</f>
        <v>777.81</v>
      </c>
      <c r="AB1986" s="64"/>
      <c r="AC1986" s="64"/>
      <c r="AD1986" s="64"/>
      <c r="AE1986" s="64"/>
      <c r="AF1986" s="65"/>
      <c r="AG1986" s="63">
        <f>IF($A1986="-","-",ROUND(VLOOKUP($A1986+ROUND(LEFT(AG$1968,1)/24,5),'[1]ОАО "АТС"'!$A$57:$F$800,5,FALSE),2))</f>
        <v>551.29</v>
      </c>
      <c r="AH1986" s="64"/>
      <c r="AI1986" s="64"/>
      <c r="AJ1986" s="64"/>
      <c r="AK1986" s="64"/>
      <c r="AL1986" s="65"/>
      <c r="AM1986" s="63">
        <f>IF($A1986="-","-",ROUND(VLOOKUP($A1986+ROUND(LEFT(AM$1968,1)/24,5),'[1]ОАО "АТС"'!$A$57:$F$800,5,FALSE),2))</f>
        <v>610.13</v>
      </c>
      <c r="AN1986" s="64"/>
      <c r="AO1986" s="64"/>
      <c r="AP1986" s="64"/>
      <c r="AQ1986" s="64"/>
      <c r="AR1986" s="65"/>
      <c r="AS1986" s="63">
        <f>IF($A1986="-","-",ROUND(VLOOKUP($A1986+ROUND(LEFT(AS$1968,1)/24,5),'[1]ОАО "АТС"'!$A$57:$F$800,5,FALSE),2))</f>
        <v>409.58</v>
      </c>
      <c r="AT1986" s="64"/>
      <c r="AU1986" s="64"/>
      <c r="AV1986" s="64"/>
      <c r="AW1986" s="64"/>
      <c r="AX1986" s="65"/>
      <c r="AY1986" s="63">
        <f>IF($A1986="-","-",ROUND(VLOOKUP($A1986+ROUND(LEFT(AY$1968,1)/24,5),'[1]ОАО "АТС"'!$A$57:$F$800,5,FALSE),2))</f>
        <v>153.55000000000001</v>
      </c>
      <c r="AZ1986" s="64"/>
      <c r="BA1986" s="64"/>
      <c r="BB1986" s="64"/>
      <c r="BC1986" s="64"/>
      <c r="BD1986" s="65"/>
      <c r="BE1986" s="63">
        <f>IF($A1986="-","-",ROUND(VLOOKUP($A1986+ROUND(LEFT(BE$1968,1)/24,5),'[1]ОАО "АТС"'!$A$57:$F$800,5,FALSE),2))</f>
        <v>155.83000000000001</v>
      </c>
      <c r="BF1986" s="64"/>
      <c r="BG1986" s="64"/>
      <c r="BH1986" s="64"/>
      <c r="BI1986" s="64"/>
      <c r="BJ1986" s="65"/>
      <c r="BK1986" s="63">
        <f>IF($A1986="-","-",ROUND(VLOOKUP($A1986+ROUND(LEFT(BK$1968,1)/24,5),'[1]ОАО "АТС"'!$A$57:$F$800,5,FALSE),2))</f>
        <v>233.94</v>
      </c>
      <c r="BL1986" s="64"/>
      <c r="BM1986" s="64"/>
      <c r="BN1986" s="64"/>
      <c r="BO1986" s="64"/>
      <c r="BP1986" s="65"/>
      <c r="BQ1986" s="63">
        <f>IF($A1986="-","-",ROUND(VLOOKUP($A1986+ROUND(LEFT(BQ$1968,2)/24,5),'[1]ОАО "АТС"'!$A$57:$F$800,5,FALSE),2))</f>
        <v>203.56</v>
      </c>
      <c r="BR1986" s="64"/>
      <c r="BS1986" s="64"/>
      <c r="BT1986" s="64"/>
      <c r="BU1986" s="64"/>
      <c r="BV1986" s="65"/>
      <c r="BW1986" s="63">
        <f>IF($A1986="-","-",ROUND(VLOOKUP($A1986+ROUND(LEFT(BW$1968,2)/24,5),'[1]ОАО "АТС"'!$A$57:$F$800,5,FALSE),2))</f>
        <v>219.24</v>
      </c>
      <c r="BX1986" s="64"/>
      <c r="BY1986" s="64"/>
      <c r="BZ1986" s="64"/>
      <c r="CA1986" s="64"/>
      <c r="CB1986" s="65"/>
      <c r="CC1986" s="63">
        <f>IF($A1986="-","-",ROUND(VLOOKUP($A1986+ROUND(LEFT(CC$1968,2)/24,5),'[1]ОАО "АТС"'!$A$57:$F$800,5,FALSE),2))</f>
        <v>191.41</v>
      </c>
      <c r="CD1986" s="64"/>
      <c r="CE1986" s="64"/>
      <c r="CF1986" s="64"/>
      <c r="CG1986" s="64"/>
      <c r="CH1986" s="65"/>
      <c r="CI1986" s="63">
        <f>IF($A1986="-","-",ROUND(VLOOKUP($A1986+ROUND(LEFT(CI$1968,2)/24,5),'[1]ОАО "АТС"'!$A$57:$F$800,5,FALSE),2))</f>
        <v>464.04</v>
      </c>
      <c r="CJ1986" s="64"/>
      <c r="CK1986" s="64"/>
      <c r="CL1986" s="64"/>
      <c r="CM1986" s="64"/>
      <c r="CN1986" s="65"/>
      <c r="CO1986" s="63">
        <f>IF($A1986="-","-",ROUND(VLOOKUP($A1986+ROUND(LEFT(CO$1968,2)/24,5),'[1]ОАО "АТС"'!$A$57:$F$800,5,FALSE),2))</f>
        <v>386.22</v>
      </c>
      <c r="CP1986" s="64"/>
      <c r="CQ1986" s="64"/>
      <c r="CR1986" s="64"/>
      <c r="CS1986" s="64"/>
      <c r="CT1986" s="65"/>
      <c r="CU1986" s="63">
        <f>IF($A1986="-","-",ROUND(VLOOKUP($A1986+ROUND(LEFT(CU$1968,2)/24,5),'[1]ОАО "АТС"'!$A$57:$F$800,5,FALSE),2))</f>
        <v>158.08000000000001</v>
      </c>
      <c r="CV1986" s="64"/>
      <c r="CW1986" s="64"/>
      <c r="CX1986" s="64"/>
      <c r="CY1986" s="64"/>
      <c r="CZ1986" s="65"/>
      <c r="DA1986" s="63">
        <f>IF($A1986="-","-",ROUND(VLOOKUP($A1986+ROUND(LEFT(DA$1968,2)/24,5),'[1]ОАО "АТС"'!$A$57:$F$800,5,FALSE),2))</f>
        <v>111.55</v>
      </c>
      <c r="DB1986" s="64"/>
      <c r="DC1986" s="64"/>
      <c r="DD1986" s="64"/>
      <c r="DE1986" s="64"/>
      <c r="DF1986" s="65"/>
      <c r="DG1986" s="63">
        <f>IF($A1986="-","-",ROUND(VLOOKUP($A1986+ROUND(LEFT(DG$1968,2)/24,5),'[1]ОАО "АТС"'!$A$57:$F$800,5,FALSE),2))</f>
        <v>84.18</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31.37</v>
      </c>
      <c r="DT1986" s="64"/>
      <c r="DU1986" s="64"/>
      <c r="DV1986" s="64"/>
      <c r="DW1986" s="64"/>
      <c r="DX1986" s="65"/>
      <c r="DY1986" s="63">
        <f>IF($A1986="-","-",ROUND(VLOOKUP($A1986+ROUND(LEFT(DY$1968,2)/24,5),'[1]ОАО "АТС"'!$A$57:$F$800,5,FALSE),2))</f>
        <v>320.86</v>
      </c>
      <c r="DZ1986" s="64"/>
      <c r="EA1986" s="64"/>
      <c r="EB1986" s="64"/>
      <c r="EC1986" s="64"/>
      <c r="ED1986" s="65"/>
      <c r="EE1986" s="63">
        <f>IF($A1986="-","-",ROUND(VLOOKUP($A1986+ROUND(LEFT(EE$1968,2)/24,5),'[1]ОАО "АТС"'!$A$57:$F$800,5,FALSE),2))</f>
        <v>283.97000000000003</v>
      </c>
      <c r="EF1986" s="64"/>
      <c r="EG1986" s="64"/>
      <c r="EH1986" s="64"/>
      <c r="EI1986" s="64"/>
      <c r="EJ1986" s="65"/>
      <c r="EK1986" s="63">
        <f>IF($A1986="-","-",ROUND(VLOOKUP($A1986+ROUND(LEFT(EK$1968,2)/24,5),'[1]ОАО "АТС"'!$A$57:$F$800,5,FALSE),2))</f>
        <v>315.58</v>
      </c>
      <c r="EL1986" s="64"/>
      <c r="EM1986" s="64"/>
      <c r="EN1986" s="64"/>
      <c r="EO1986" s="64"/>
      <c r="EP1986" s="65"/>
      <c r="EQ1986" s="63">
        <f>IF($A1986="-","-",ROUND(VLOOKUP($A1986+ROUND(LEFT(EQ$1968,2)/24,5),'[1]ОАО "АТС"'!$A$57:$F$800,5,FALSE),2))</f>
        <v>48.12</v>
      </c>
      <c r="ER1986" s="64"/>
      <c r="ES1986" s="64"/>
      <c r="ET1986" s="64"/>
      <c r="EU1986" s="64"/>
      <c r="EV1986" s="65"/>
    </row>
    <row r="1987" spans="1:152" s="29" customFormat="1" ht="15.75" customHeight="1" x14ac:dyDescent="0.2">
      <c r="A1987" s="60">
        <f>$A$119</f>
        <v>45735</v>
      </c>
      <c r="B1987" s="61"/>
      <c r="C1987" s="61"/>
      <c r="D1987" s="61"/>
      <c r="E1987" s="61"/>
      <c r="F1987" s="61"/>
      <c r="G1987" s="61"/>
      <c r="H1987" s="62"/>
      <c r="I1987" s="63">
        <f>IF($A1987="-","-",ROUND(VLOOKUP($A1987+ROUND(LEFT(I$1968,1)/24,5),'[1]ОАО "АТС"'!$A$57:$F$800,5,FALSE),2))</f>
        <v>42.78</v>
      </c>
      <c r="J1987" s="64"/>
      <c r="K1987" s="64"/>
      <c r="L1987" s="64"/>
      <c r="M1987" s="64"/>
      <c r="N1987" s="65"/>
      <c r="O1987" s="63">
        <f>IF($A1987="-","-",ROUND(VLOOKUP($A1987+ROUND(LEFT(O$1968,1)/24,5),'[1]ОАО "АТС"'!$A$57:$F$800,5,FALSE),2))</f>
        <v>86.3</v>
      </c>
      <c r="P1987" s="64"/>
      <c r="Q1987" s="64"/>
      <c r="R1987" s="64"/>
      <c r="S1987" s="64"/>
      <c r="T1987" s="65"/>
      <c r="U1987" s="63">
        <f>IF($A1987="-","-",ROUND(VLOOKUP($A1987+ROUND(LEFT(U$1968,1)/24,5),'[1]ОАО "АТС"'!$A$57:$F$800,5,FALSE),2))</f>
        <v>73.59</v>
      </c>
      <c r="V1987" s="64"/>
      <c r="W1987" s="64"/>
      <c r="X1987" s="64"/>
      <c r="Y1987" s="64"/>
      <c r="Z1987" s="65"/>
      <c r="AA1987" s="63">
        <f>IF($A1987="-","-",ROUND(VLOOKUP($A1987+ROUND(LEFT(AA$1968,1)/24,5),'[1]ОАО "АТС"'!$A$57:$F$800,5,FALSE),2))</f>
        <v>104.72</v>
      </c>
      <c r="AB1987" s="64"/>
      <c r="AC1987" s="64"/>
      <c r="AD1987" s="64"/>
      <c r="AE1987" s="64"/>
      <c r="AF1987" s="65"/>
      <c r="AG1987" s="63">
        <f>IF($A1987="-","-",ROUND(VLOOKUP($A1987+ROUND(LEFT(AG$1968,1)/24,5),'[1]ОАО "АТС"'!$A$57:$F$800,5,FALSE),2))</f>
        <v>25.16</v>
      </c>
      <c r="AH1987" s="64"/>
      <c r="AI1987" s="64"/>
      <c r="AJ1987" s="64"/>
      <c r="AK1987" s="64"/>
      <c r="AL1987" s="65"/>
      <c r="AM1987" s="63">
        <f>IF($A1987="-","-",ROUND(VLOOKUP($A1987+ROUND(LEFT(AM$1968,1)/24,5),'[1]ОАО "АТС"'!$A$57:$F$800,5,FALSE),2))</f>
        <v>932.42</v>
      </c>
      <c r="AN1987" s="64"/>
      <c r="AO1987" s="64"/>
      <c r="AP1987" s="64"/>
      <c r="AQ1987" s="64"/>
      <c r="AR1987" s="65"/>
      <c r="AS1987" s="63">
        <f>IF($A1987="-","-",ROUND(VLOOKUP($A1987+ROUND(LEFT(AS$1968,1)/24,5),'[1]ОАО "АТС"'!$A$57:$F$800,5,FALSE),2))</f>
        <v>463.42</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28.96</v>
      </c>
      <c r="BL1987" s="64"/>
      <c r="BM1987" s="64"/>
      <c r="BN1987" s="64"/>
      <c r="BO1987" s="64"/>
      <c r="BP1987" s="65"/>
      <c r="BQ1987" s="63">
        <f>IF($A1987="-","-",ROUND(VLOOKUP($A1987+ROUND(LEFT(BQ$1968,2)/24,5),'[1]ОАО "АТС"'!$A$57:$F$800,5,FALSE),2))</f>
        <v>28.81</v>
      </c>
      <c r="BR1987" s="64"/>
      <c r="BS1987" s="64"/>
      <c r="BT1987" s="64"/>
      <c r="BU1987" s="64"/>
      <c r="BV1987" s="65"/>
      <c r="BW1987" s="63">
        <f>IF($A1987="-","-",ROUND(VLOOKUP($A1987+ROUND(LEFT(BW$1968,2)/24,5),'[1]ОАО "АТС"'!$A$57:$F$800,5,FALSE),2))</f>
        <v>24.34</v>
      </c>
      <c r="BX1987" s="64"/>
      <c r="BY1987" s="64"/>
      <c r="BZ1987" s="64"/>
      <c r="CA1987" s="64"/>
      <c r="CB1987" s="65"/>
      <c r="CC1987" s="63">
        <f>IF($A1987="-","-",ROUND(VLOOKUP($A1987+ROUND(LEFT(CC$1968,2)/24,5),'[1]ОАО "АТС"'!$A$57:$F$800,5,FALSE),2))</f>
        <v>0.17</v>
      </c>
      <c r="CD1987" s="64"/>
      <c r="CE1987" s="64"/>
      <c r="CF1987" s="64"/>
      <c r="CG1987" s="64"/>
      <c r="CH1987" s="65"/>
      <c r="CI1987" s="63">
        <f>IF($A1987="-","-",ROUND(VLOOKUP($A1987+ROUND(LEFT(CI$1968,2)/24,5),'[1]ОАО "АТС"'!$A$57:$F$800,5,FALSE),2))</f>
        <v>41.02</v>
      </c>
      <c r="CJ1987" s="64"/>
      <c r="CK1987" s="64"/>
      <c r="CL1987" s="64"/>
      <c r="CM1987" s="64"/>
      <c r="CN1987" s="65"/>
      <c r="CO1987" s="63">
        <f>IF($A1987="-","-",ROUND(VLOOKUP($A1987+ROUND(LEFT(CO$1968,2)/24,5),'[1]ОАО "АТС"'!$A$57:$F$800,5,FALSE),2))</f>
        <v>86.83</v>
      </c>
      <c r="CP1987" s="64"/>
      <c r="CQ1987" s="64"/>
      <c r="CR1987" s="64"/>
      <c r="CS1987" s="64"/>
      <c r="CT1987" s="65"/>
      <c r="CU1987" s="63">
        <f>IF($A1987="-","-",ROUND(VLOOKUP($A1987+ROUND(LEFT(CU$1968,2)/24,5),'[1]ОАО "АТС"'!$A$57:$F$800,5,FALSE),2))</f>
        <v>30.89</v>
      </c>
      <c r="CV1987" s="64"/>
      <c r="CW1987" s="64"/>
      <c r="CX1987" s="64"/>
      <c r="CY1987" s="64"/>
      <c r="CZ1987" s="65"/>
      <c r="DA1987" s="63">
        <f>IF($A1987="-","-",ROUND(VLOOKUP($A1987+ROUND(LEFT(DA$1968,2)/24,5),'[1]ОАО "АТС"'!$A$57:$F$800,5,FALSE),2))</f>
        <v>34.130000000000003</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0</v>
      </c>
      <c r="DT1987" s="64"/>
      <c r="DU1987" s="64"/>
      <c r="DV1987" s="64"/>
      <c r="DW1987" s="64"/>
      <c r="DX1987" s="65"/>
      <c r="DY1987" s="63">
        <f>IF($A1987="-","-",ROUND(VLOOKUP($A1987+ROUND(LEFT(DY$1968,2)/24,5),'[1]ОАО "АТС"'!$A$57:$F$800,5,FALSE),2))</f>
        <v>0</v>
      </c>
      <c r="DZ1987" s="64"/>
      <c r="EA1987" s="64"/>
      <c r="EB1987" s="64"/>
      <c r="EC1987" s="64"/>
      <c r="ED1987" s="65"/>
      <c r="EE1987" s="63">
        <f>IF($A1987="-","-",ROUND(VLOOKUP($A1987+ROUND(LEFT(EE$1968,2)/24,5),'[1]ОАО "АТС"'!$A$57:$F$800,5,FALSE),2))</f>
        <v>90.91</v>
      </c>
      <c r="EF1987" s="64"/>
      <c r="EG1987" s="64"/>
      <c r="EH1987" s="64"/>
      <c r="EI1987" s="64"/>
      <c r="EJ1987" s="65"/>
      <c r="EK1987" s="63">
        <f>IF($A1987="-","-",ROUND(VLOOKUP($A1987+ROUND(LEFT(EK$1968,2)/24,5),'[1]ОАО "АТС"'!$A$57:$F$800,5,FALSE),2))</f>
        <v>108.21</v>
      </c>
      <c r="EL1987" s="64"/>
      <c r="EM1987" s="64"/>
      <c r="EN1987" s="64"/>
      <c r="EO1987" s="64"/>
      <c r="EP1987" s="65"/>
      <c r="EQ1987" s="63">
        <f>IF($A1987="-","-",ROUND(VLOOKUP($A1987+ROUND(LEFT(EQ$1968,2)/24,5),'[1]ОАО "АТС"'!$A$57:$F$800,5,FALSE),2))</f>
        <v>266.07</v>
      </c>
      <c r="ER1987" s="64"/>
      <c r="ES1987" s="64"/>
      <c r="ET1987" s="64"/>
      <c r="EU1987" s="64"/>
      <c r="EV1987" s="65"/>
    </row>
    <row r="1988" spans="1:152" s="29" customFormat="1" ht="15.75" customHeight="1" x14ac:dyDescent="0.2">
      <c r="A1988" s="60">
        <f>$A$120</f>
        <v>45736</v>
      </c>
      <c r="B1988" s="61"/>
      <c r="C1988" s="61"/>
      <c r="D1988" s="61"/>
      <c r="E1988" s="61"/>
      <c r="F1988" s="61"/>
      <c r="G1988" s="61"/>
      <c r="H1988" s="62"/>
      <c r="I1988" s="63">
        <f>IF($A1988="-","-",ROUND(VLOOKUP($A1988+ROUND(LEFT(I$1968,1)/24,5),'[1]ОАО "АТС"'!$A$57:$F$800,5,FALSE),2))</f>
        <v>28.27</v>
      </c>
      <c r="J1988" s="64"/>
      <c r="K1988" s="64"/>
      <c r="L1988" s="64"/>
      <c r="M1988" s="64"/>
      <c r="N1988" s="65"/>
      <c r="O1988" s="63">
        <f>IF($A1988="-","-",ROUND(VLOOKUP($A1988+ROUND(LEFT(O$1968,1)/24,5),'[1]ОАО "АТС"'!$A$57:$F$800,5,FALSE),2))</f>
        <v>10.47</v>
      </c>
      <c r="P1988" s="64"/>
      <c r="Q1988" s="64"/>
      <c r="R1988" s="64"/>
      <c r="S1988" s="64"/>
      <c r="T1988" s="65"/>
      <c r="U1988" s="63">
        <f>IF($A1988="-","-",ROUND(VLOOKUP($A1988+ROUND(LEFT(U$1968,1)/24,5),'[1]ОАО "АТС"'!$A$57:$F$800,5,FALSE),2))</f>
        <v>493.78</v>
      </c>
      <c r="V1988" s="64"/>
      <c r="W1988" s="64"/>
      <c r="X1988" s="64"/>
      <c r="Y1988" s="64"/>
      <c r="Z1988" s="65"/>
      <c r="AA1988" s="63">
        <f>IF($A1988="-","-",ROUND(VLOOKUP($A1988+ROUND(LEFT(AA$1968,1)/24,5),'[1]ОАО "АТС"'!$A$57:$F$800,5,FALSE),2))</f>
        <v>441.18</v>
      </c>
      <c r="AB1988" s="64"/>
      <c r="AC1988" s="64"/>
      <c r="AD1988" s="64"/>
      <c r="AE1988" s="64"/>
      <c r="AF1988" s="65"/>
      <c r="AG1988" s="63">
        <f>IF($A1988="-","-",ROUND(VLOOKUP($A1988+ROUND(LEFT(AG$1968,1)/24,5),'[1]ОАО "АТС"'!$A$57:$F$800,5,FALSE),2))</f>
        <v>481.7</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0</v>
      </c>
      <c r="BX1988" s="64"/>
      <c r="BY1988" s="64"/>
      <c r="BZ1988" s="64"/>
      <c r="CA1988" s="64"/>
      <c r="CB1988" s="65"/>
      <c r="CC1988" s="63">
        <f>IF($A1988="-","-",ROUND(VLOOKUP($A1988+ROUND(LEFT(CC$1968,2)/24,5),'[1]ОАО "АТС"'!$A$57:$F$800,5,FALSE),2))</f>
        <v>0</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0</v>
      </c>
      <c r="DB1988" s="64"/>
      <c r="DC1988" s="64"/>
      <c r="DD1988" s="64"/>
      <c r="DE1988" s="64"/>
      <c r="DF1988" s="65"/>
      <c r="DG1988" s="63">
        <f>IF($A1988="-","-",ROUND(VLOOKUP($A1988+ROUND(LEFT(DG$1968,2)/24,5),'[1]ОАО "АТС"'!$A$57:$F$800,5,FALSE),2))</f>
        <v>0</v>
      </c>
      <c r="DH1988" s="64"/>
      <c r="DI1988" s="64"/>
      <c r="DJ1988" s="64"/>
      <c r="DK1988" s="64"/>
      <c r="DL1988" s="65"/>
      <c r="DM1988" s="63">
        <f>IF($A1988="-","-",ROUND(VLOOKUP($A1988+ROUND(LEFT(DM$1968,2)/24,5),'[1]ОАО "АТС"'!$A$57:$F$800,5,FALSE),2))</f>
        <v>0</v>
      </c>
      <c r="DN1988" s="64"/>
      <c r="DO1988" s="64"/>
      <c r="DP1988" s="64"/>
      <c r="DQ1988" s="64"/>
      <c r="DR1988" s="65"/>
      <c r="DS1988" s="63">
        <f>IF($A1988="-","-",ROUND(VLOOKUP($A1988+ROUND(LEFT(DS$1968,2)/24,5),'[1]ОАО "АТС"'!$A$57:$F$800,5,FALSE),2))</f>
        <v>0</v>
      </c>
      <c r="DT1988" s="64"/>
      <c r="DU1988" s="64"/>
      <c r="DV1988" s="64"/>
      <c r="DW1988" s="64"/>
      <c r="DX1988" s="65"/>
      <c r="DY1988" s="63">
        <f>IF($A1988="-","-",ROUND(VLOOKUP($A1988+ROUND(LEFT(DY$1968,2)/24,5),'[1]ОАО "АТС"'!$A$57:$F$800,5,FALSE),2))</f>
        <v>0</v>
      </c>
      <c r="DZ1988" s="64"/>
      <c r="EA1988" s="64"/>
      <c r="EB1988" s="64"/>
      <c r="EC1988" s="64"/>
      <c r="ED1988" s="65"/>
      <c r="EE1988" s="63">
        <f>IF($A1988="-","-",ROUND(VLOOKUP($A1988+ROUND(LEFT(EE$1968,2)/24,5),'[1]ОАО "АТС"'!$A$57:$F$800,5,FALSE),2))</f>
        <v>0</v>
      </c>
      <c r="EF1988" s="64"/>
      <c r="EG1988" s="64"/>
      <c r="EH1988" s="64"/>
      <c r="EI1988" s="64"/>
      <c r="EJ1988" s="65"/>
      <c r="EK1988" s="63">
        <f>IF($A1988="-","-",ROUND(VLOOKUP($A1988+ROUND(LEFT(EK$1968,2)/24,5),'[1]ОАО "АТС"'!$A$57:$F$800,5,FALSE),2))</f>
        <v>0</v>
      </c>
      <c r="EL1988" s="64"/>
      <c r="EM1988" s="64"/>
      <c r="EN1988" s="64"/>
      <c r="EO1988" s="64"/>
      <c r="EP1988" s="65"/>
      <c r="EQ1988" s="63">
        <f>IF($A1988="-","-",ROUND(VLOOKUP($A1988+ROUND(LEFT(EQ$1968,2)/24,5),'[1]ОАО "АТС"'!$A$57:$F$800,5,FALSE),2))</f>
        <v>0</v>
      </c>
      <c r="ER1988" s="64"/>
      <c r="ES1988" s="64"/>
      <c r="ET1988" s="64"/>
      <c r="EU1988" s="64"/>
      <c r="EV1988" s="65"/>
    </row>
    <row r="1989" spans="1:152" s="29" customFormat="1" ht="15.75" customHeight="1" x14ac:dyDescent="0.2">
      <c r="A1989" s="60">
        <f>$A$121</f>
        <v>45737</v>
      </c>
      <c r="B1989" s="61"/>
      <c r="C1989" s="61"/>
      <c r="D1989" s="61"/>
      <c r="E1989" s="61"/>
      <c r="F1989" s="61"/>
      <c r="G1989" s="61"/>
      <c r="H1989" s="62"/>
      <c r="I1989" s="63">
        <f>IF($A1989="-","-",ROUND(VLOOKUP($A1989+ROUND(LEFT(I$1968,1)/24,5),'[1]ОАО "АТС"'!$A$57:$F$800,5,FALSE),2))</f>
        <v>41.28</v>
      </c>
      <c r="J1989" s="64"/>
      <c r="K1989" s="64"/>
      <c r="L1989" s="64"/>
      <c r="M1989" s="64"/>
      <c r="N1989" s="65"/>
      <c r="O1989" s="63">
        <f>IF($A1989="-","-",ROUND(VLOOKUP($A1989+ROUND(LEFT(O$1968,1)/24,5),'[1]ОАО "АТС"'!$A$57:$F$800,5,FALSE),2))</f>
        <v>89.9</v>
      </c>
      <c r="P1989" s="64"/>
      <c r="Q1989" s="64"/>
      <c r="R1989" s="64"/>
      <c r="S1989" s="64"/>
      <c r="T1989" s="65"/>
      <c r="U1989" s="63">
        <f>IF($A1989="-","-",ROUND(VLOOKUP($A1989+ROUND(LEFT(U$1968,1)/24,5),'[1]ОАО "АТС"'!$A$57:$F$800,5,FALSE),2))</f>
        <v>97.3</v>
      </c>
      <c r="V1989" s="64"/>
      <c r="W1989" s="64"/>
      <c r="X1989" s="64"/>
      <c r="Y1989" s="64"/>
      <c r="Z1989" s="65"/>
      <c r="AA1989" s="63">
        <f>IF($A1989="-","-",ROUND(VLOOKUP($A1989+ROUND(LEFT(AA$1968,1)/24,5),'[1]ОАО "АТС"'!$A$57:$F$800,5,FALSE),2))</f>
        <v>0</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v>
      </c>
      <c r="BL1989" s="64"/>
      <c r="BM1989" s="64"/>
      <c r="BN1989" s="64"/>
      <c r="BO1989" s="64"/>
      <c r="BP1989" s="65"/>
      <c r="BQ1989" s="63">
        <f>IF($A1989="-","-",ROUND(VLOOKUP($A1989+ROUND(LEFT(BQ$1968,2)/24,5),'[1]ОАО "АТС"'!$A$57:$F$800,5,FALSE),2))</f>
        <v>0</v>
      </c>
      <c r="BR1989" s="64"/>
      <c r="BS1989" s="64"/>
      <c r="BT1989" s="64"/>
      <c r="BU1989" s="64"/>
      <c r="BV1989" s="65"/>
      <c r="BW1989" s="63">
        <f>IF($A1989="-","-",ROUND(VLOOKUP($A1989+ROUND(LEFT(BW$1968,2)/24,5),'[1]ОАО "АТС"'!$A$57:$F$800,5,FALSE),2))</f>
        <v>0</v>
      </c>
      <c r="BX1989" s="64"/>
      <c r="BY1989" s="64"/>
      <c r="BZ1989" s="64"/>
      <c r="CA1989" s="64"/>
      <c r="CB1989" s="65"/>
      <c r="CC1989" s="63">
        <f>IF($A1989="-","-",ROUND(VLOOKUP($A1989+ROUND(LEFT(CC$1968,2)/24,5),'[1]ОАО "АТС"'!$A$57:$F$800,5,FALSE),2))</f>
        <v>0</v>
      </c>
      <c r="CD1989" s="64"/>
      <c r="CE1989" s="64"/>
      <c r="CF1989" s="64"/>
      <c r="CG1989" s="64"/>
      <c r="CH1989" s="65"/>
      <c r="CI1989" s="63">
        <f>IF($A1989="-","-",ROUND(VLOOKUP($A1989+ROUND(LEFT(CI$1968,2)/24,5),'[1]ОАО "АТС"'!$A$57:$F$800,5,FALSE),2))</f>
        <v>0</v>
      </c>
      <c r="CJ1989" s="64"/>
      <c r="CK1989" s="64"/>
      <c r="CL1989" s="64"/>
      <c r="CM1989" s="64"/>
      <c r="CN1989" s="65"/>
      <c r="CO1989" s="63">
        <f>IF($A1989="-","-",ROUND(VLOOKUP($A1989+ROUND(LEFT(CO$1968,2)/24,5),'[1]ОАО "АТС"'!$A$57:$F$800,5,FALSE),2))</f>
        <v>0</v>
      </c>
      <c r="CP1989" s="64"/>
      <c r="CQ1989" s="64"/>
      <c r="CR1989" s="64"/>
      <c r="CS1989" s="64"/>
      <c r="CT1989" s="65"/>
      <c r="CU1989" s="63">
        <f>IF($A1989="-","-",ROUND(VLOOKUP($A1989+ROUND(LEFT(CU$1968,2)/24,5),'[1]ОАО "АТС"'!$A$57:$F$800,5,FALSE),2))</f>
        <v>0</v>
      </c>
      <c r="CV1989" s="64"/>
      <c r="CW1989" s="64"/>
      <c r="CX1989" s="64"/>
      <c r="CY1989" s="64"/>
      <c r="CZ1989" s="65"/>
      <c r="DA1989" s="63">
        <f>IF($A1989="-","-",ROUND(VLOOKUP($A1989+ROUND(LEFT(DA$1968,2)/24,5),'[1]ОАО "АТС"'!$A$57:$F$800,5,FALSE),2))</f>
        <v>0</v>
      </c>
      <c r="DB1989" s="64"/>
      <c r="DC1989" s="64"/>
      <c r="DD1989" s="64"/>
      <c r="DE1989" s="64"/>
      <c r="DF1989" s="65"/>
      <c r="DG1989" s="63">
        <f>IF($A1989="-","-",ROUND(VLOOKUP($A1989+ROUND(LEFT(DG$1968,2)/24,5),'[1]ОАО "АТС"'!$A$57:$F$800,5,FALSE),2))</f>
        <v>0</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0</v>
      </c>
      <c r="DT1989" s="64"/>
      <c r="DU1989" s="64"/>
      <c r="DV1989" s="64"/>
      <c r="DW1989" s="64"/>
      <c r="DX1989" s="65"/>
      <c r="DY1989" s="63">
        <f>IF($A1989="-","-",ROUND(VLOOKUP($A1989+ROUND(LEFT(DY$1968,2)/24,5),'[1]ОАО "АТС"'!$A$57:$F$800,5,FALSE),2))</f>
        <v>0</v>
      </c>
      <c r="DZ1989" s="64"/>
      <c r="EA1989" s="64"/>
      <c r="EB1989" s="64"/>
      <c r="EC1989" s="64"/>
      <c r="ED1989" s="65"/>
      <c r="EE1989" s="63">
        <f>IF($A1989="-","-",ROUND(VLOOKUP($A1989+ROUND(LEFT(EE$1968,2)/24,5),'[1]ОАО "АТС"'!$A$57:$F$800,5,FALSE),2))</f>
        <v>0</v>
      </c>
      <c r="EF1989" s="64"/>
      <c r="EG1989" s="64"/>
      <c r="EH1989" s="64"/>
      <c r="EI1989" s="64"/>
      <c r="EJ1989" s="65"/>
      <c r="EK1989" s="63">
        <f>IF($A1989="-","-",ROUND(VLOOKUP($A1989+ROUND(LEFT(EK$1968,2)/24,5),'[1]ОАО "АТС"'!$A$57:$F$800,5,FALSE),2))</f>
        <v>338.91</v>
      </c>
      <c r="EL1989" s="64"/>
      <c r="EM1989" s="64"/>
      <c r="EN1989" s="64"/>
      <c r="EO1989" s="64"/>
      <c r="EP1989" s="65"/>
      <c r="EQ1989" s="63">
        <f>IF($A1989="-","-",ROUND(VLOOKUP($A1989+ROUND(LEFT(EQ$1968,2)/24,5),'[1]ОАО "АТС"'!$A$57:$F$800,5,FALSE),2))</f>
        <v>43.53</v>
      </c>
      <c r="ER1989" s="64"/>
      <c r="ES1989" s="64"/>
      <c r="ET1989" s="64"/>
      <c r="EU1989" s="64"/>
      <c r="EV1989" s="65"/>
    </row>
    <row r="1990" spans="1:152" s="29" customFormat="1" ht="15.75" customHeight="1" x14ac:dyDescent="0.2">
      <c r="A1990" s="60">
        <f>$A$122</f>
        <v>45738</v>
      </c>
      <c r="B1990" s="61"/>
      <c r="C1990" s="61"/>
      <c r="D1990" s="61"/>
      <c r="E1990" s="61"/>
      <c r="F1990" s="61"/>
      <c r="G1990" s="61"/>
      <c r="H1990" s="62"/>
      <c r="I1990" s="63">
        <f>IF($A1990="-","-",ROUND(VLOOKUP($A1990+ROUND(LEFT(I$1968,1)/24,5),'[1]ОАО "АТС"'!$A$57:$F$800,5,FALSE),2))</f>
        <v>0</v>
      </c>
      <c r="J1990" s="64"/>
      <c r="K1990" s="64"/>
      <c r="L1990" s="64"/>
      <c r="M1990" s="64"/>
      <c r="N1990" s="65"/>
      <c r="O1990" s="63">
        <f>IF($A1990="-","-",ROUND(VLOOKUP($A1990+ROUND(LEFT(O$1968,1)/24,5),'[1]ОАО "АТС"'!$A$57:$F$800,5,FALSE),2))</f>
        <v>0</v>
      </c>
      <c r="P1990" s="64"/>
      <c r="Q1990" s="64"/>
      <c r="R1990" s="64"/>
      <c r="S1990" s="64"/>
      <c r="T1990" s="65"/>
      <c r="U1990" s="63">
        <f>IF($A1990="-","-",ROUND(VLOOKUP($A1990+ROUND(LEFT(U$1968,1)/24,5),'[1]ОАО "АТС"'!$A$57:$F$800,5,FALSE),2))</f>
        <v>0</v>
      </c>
      <c r="V1990" s="64"/>
      <c r="W1990" s="64"/>
      <c r="X1990" s="64"/>
      <c r="Y1990" s="64"/>
      <c r="Z1990" s="65"/>
      <c r="AA1990" s="63">
        <f>IF($A1990="-","-",ROUND(VLOOKUP($A1990+ROUND(LEFT(AA$1968,1)/24,5),'[1]ОАО "АТС"'!$A$57:$F$800,5,FALSE),2))</f>
        <v>0</v>
      </c>
      <c r="AB1990" s="64"/>
      <c r="AC1990" s="64"/>
      <c r="AD1990" s="64"/>
      <c r="AE1990" s="64"/>
      <c r="AF1990" s="65"/>
      <c r="AG1990" s="63">
        <f>IF($A1990="-","-",ROUND(VLOOKUP($A1990+ROUND(LEFT(AG$1968,1)/24,5),'[1]ОАО "АТС"'!$A$57:$F$800,5,FALSE),2))</f>
        <v>0</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0</v>
      </c>
      <c r="BX1990" s="64"/>
      <c r="BY1990" s="64"/>
      <c r="BZ1990" s="64"/>
      <c r="CA1990" s="64"/>
      <c r="CB1990" s="65"/>
      <c r="CC1990" s="63">
        <f>IF($A1990="-","-",ROUND(VLOOKUP($A1990+ROUND(LEFT(CC$1968,2)/24,5),'[1]ОАО "АТС"'!$A$57:$F$800,5,FALSE),2))</f>
        <v>0</v>
      </c>
      <c r="CD1990" s="64"/>
      <c r="CE1990" s="64"/>
      <c r="CF1990" s="64"/>
      <c r="CG1990" s="64"/>
      <c r="CH1990" s="65"/>
      <c r="CI1990" s="63">
        <f>IF($A1990="-","-",ROUND(VLOOKUP($A1990+ROUND(LEFT(CI$1968,2)/24,5),'[1]ОАО "АТС"'!$A$57:$F$800,5,FALSE),2))</f>
        <v>0</v>
      </c>
      <c r="CJ1990" s="64"/>
      <c r="CK1990" s="64"/>
      <c r="CL1990" s="64"/>
      <c r="CM1990" s="64"/>
      <c r="CN1990" s="65"/>
      <c r="CO1990" s="63">
        <f>IF($A1990="-","-",ROUND(VLOOKUP($A1990+ROUND(LEFT(CO$1968,2)/24,5),'[1]ОАО "АТС"'!$A$57:$F$800,5,FALSE),2))</f>
        <v>0</v>
      </c>
      <c r="CP1990" s="64"/>
      <c r="CQ1990" s="64"/>
      <c r="CR1990" s="64"/>
      <c r="CS1990" s="64"/>
      <c r="CT1990" s="65"/>
      <c r="CU1990" s="63">
        <f>IF($A1990="-","-",ROUND(VLOOKUP($A1990+ROUND(LEFT(CU$1968,2)/24,5),'[1]ОАО "АТС"'!$A$57:$F$800,5,FALSE),2))</f>
        <v>0</v>
      </c>
      <c r="CV1990" s="64"/>
      <c r="CW1990" s="64"/>
      <c r="CX1990" s="64"/>
      <c r="CY1990" s="64"/>
      <c r="CZ1990" s="65"/>
      <c r="DA1990" s="63">
        <f>IF($A1990="-","-",ROUND(VLOOKUP($A1990+ROUND(LEFT(DA$1968,2)/24,5),'[1]ОАО "АТС"'!$A$57:$F$800,5,FALSE),2))</f>
        <v>0</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0</v>
      </c>
      <c r="DZ1990" s="64"/>
      <c r="EA1990" s="64"/>
      <c r="EB1990" s="64"/>
      <c r="EC1990" s="64"/>
      <c r="ED1990" s="65"/>
      <c r="EE1990" s="63">
        <f>IF($A1990="-","-",ROUND(VLOOKUP($A1990+ROUND(LEFT(EE$1968,2)/24,5),'[1]ОАО "АТС"'!$A$57:$F$800,5,FALSE),2))</f>
        <v>0</v>
      </c>
      <c r="EF1990" s="64"/>
      <c r="EG1990" s="64"/>
      <c r="EH1990" s="64"/>
      <c r="EI1990" s="64"/>
      <c r="EJ1990" s="65"/>
      <c r="EK1990" s="63">
        <f>IF($A1990="-","-",ROUND(VLOOKUP($A1990+ROUND(LEFT(EK$1968,2)/24,5),'[1]ОАО "АТС"'!$A$57:$F$800,5,FALSE),2))</f>
        <v>0</v>
      </c>
      <c r="EL1990" s="64"/>
      <c r="EM1990" s="64"/>
      <c r="EN1990" s="64"/>
      <c r="EO1990" s="64"/>
      <c r="EP1990" s="65"/>
      <c r="EQ1990" s="63">
        <f>IF($A1990="-","-",ROUND(VLOOKUP($A1990+ROUND(LEFT(EQ$1968,2)/24,5),'[1]ОАО "АТС"'!$A$57:$F$800,5,FALSE),2))</f>
        <v>250.7</v>
      </c>
      <c r="ER1990" s="64"/>
      <c r="ES1990" s="64"/>
      <c r="ET1990" s="64"/>
      <c r="EU1990" s="64"/>
      <c r="EV1990" s="65"/>
    </row>
    <row r="1991" spans="1:152" s="29" customFormat="1" ht="15.75" customHeight="1" x14ac:dyDescent="0.2">
      <c r="A1991" s="60">
        <f>$A$123</f>
        <v>45739</v>
      </c>
      <c r="B1991" s="61"/>
      <c r="C1991" s="61"/>
      <c r="D1991" s="61"/>
      <c r="E1991" s="61"/>
      <c r="F1991" s="61"/>
      <c r="G1991" s="61"/>
      <c r="H1991" s="62"/>
      <c r="I1991" s="63">
        <f>IF($A1991="-","-",ROUND(VLOOKUP($A1991+ROUND(LEFT(I$1968,1)/24,5),'[1]ОАО "АТС"'!$A$57:$F$800,5,FALSE),2))</f>
        <v>0</v>
      </c>
      <c r="J1991" s="64"/>
      <c r="K1991" s="64"/>
      <c r="L1991" s="64"/>
      <c r="M1991" s="64"/>
      <c r="N1991" s="65"/>
      <c r="O1991" s="63">
        <f>IF($A1991="-","-",ROUND(VLOOKUP($A1991+ROUND(LEFT(O$1968,1)/24,5),'[1]ОАО "АТС"'!$A$57:$F$800,5,FALSE),2))</f>
        <v>0</v>
      </c>
      <c r="P1991" s="64"/>
      <c r="Q1991" s="64"/>
      <c r="R1991" s="64"/>
      <c r="S1991" s="64"/>
      <c r="T1991" s="65"/>
      <c r="U1991" s="63">
        <f>IF($A1991="-","-",ROUND(VLOOKUP($A1991+ROUND(LEFT(U$1968,1)/24,5),'[1]ОАО "АТС"'!$A$57:$F$800,5,FALSE),2))</f>
        <v>0</v>
      </c>
      <c r="V1991" s="64"/>
      <c r="W1991" s="64"/>
      <c r="X1991" s="64"/>
      <c r="Y1991" s="64"/>
      <c r="Z1991" s="65"/>
      <c r="AA1991" s="63">
        <f>IF($A1991="-","-",ROUND(VLOOKUP($A1991+ROUND(LEFT(AA$1968,1)/24,5),'[1]ОАО "АТС"'!$A$57:$F$800,5,FALSE),2))</f>
        <v>0</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0</v>
      </c>
      <c r="CD1991" s="64"/>
      <c r="CE1991" s="64"/>
      <c r="CF1991" s="64"/>
      <c r="CG1991" s="64"/>
      <c r="CH1991" s="65"/>
      <c r="CI1991" s="63">
        <f>IF($A1991="-","-",ROUND(VLOOKUP($A1991+ROUND(LEFT(CI$1968,2)/24,5),'[1]ОАО "АТС"'!$A$57:$F$800,5,FALSE),2))</f>
        <v>0</v>
      </c>
      <c r="CJ1991" s="64"/>
      <c r="CK1991" s="64"/>
      <c r="CL1991" s="64"/>
      <c r="CM1991" s="64"/>
      <c r="CN1991" s="65"/>
      <c r="CO1991" s="63">
        <f>IF($A1991="-","-",ROUND(VLOOKUP($A1991+ROUND(LEFT(CO$1968,2)/24,5),'[1]ОАО "АТС"'!$A$57:$F$800,5,FALSE),2))</f>
        <v>0</v>
      </c>
      <c r="CP1991" s="64"/>
      <c r="CQ1991" s="64"/>
      <c r="CR1991" s="64"/>
      <c r="CS1991" s="64"/>
      <c r="CT1991" s="65"/>
      <c r="CU1991" s="63">
        <f>IF($A1991="-","-",ROUND(VLOOKUP($A1991+ROUND(LEFT(CU$1968,2)/24,5),'[1]ОАО "АТС"'!$A$57:$F$800,5,FALSE),2))</f>
        <v>0</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0</v>
      </c>
      <c r="DT1991" s="64"/>
      <c r="DU1991" s="64"/>
      <c r="DV1991" s="64"/>
      <c r="DW1991" s="64"/>
      <c r="DX1991" s="65"/>
      <c r="DY1991" s="63">
        <f>IF($A1991="-","-",ROUND(VLOOKUP($A1991+ROUND(LEFT(DY$1968,2)/24,5),'[1]ОАО "АТС"'!$A$57:$F$800,5,FALSE),2))</f>
        <v>0</v>
      </c>
      <c r="DZ1991" s="64"/>
      <c r="EA1991" s="64"/>
      <c r="EB1991" s="64"/>
      <c r="EC1991" s="64"/>
      <c r="ED1991" s="65"/>
      <c r="EE1991" s="63">
        <f>IF($A1991="-","-",ROUND(VLOOKUP($A1991+ROUND(LEFT(EE$1968,2)/24,5),'[1]ОАО "АТС"'!$A$57:$F$800,5,FALSE),2))</f>
        <v>22.39</v>
      </c>
      <c r="EF1991" s="64"/>
      <c r="EG1991" s="64"/>
      <c r="EH1991" s="64"/>
      <c r="EI1991" s="64"/>
      <c r="EJ1991" s="65"/>
      <c r="EK1991" s="63">
        <f>IF($A1991="-","-",ROUND(VLOOKUP($A1991+ROUND(LEFT(EK$1968,2)/24,5),'[1]ОАО "АТС"'!$A$57:$F$800,5,FALSE),2))</f>
        <v>145.79</v>
      </c>
      <c r="EL1991" s="64"/>
      <c r="EM1991" s="64"/>
      <c r="EN1991" s="64"/>
      <c r="EO1991" s="64"/>
      <c r="EP1991" s="65"/>
      <c r="EQ1991" s="63">
        <f>IF($A1991="-","-",ROUND(VLOOKUP($A1991+ROUND(LEFT(EQ$1968,2)/24,5),'[1]ОАО "АТС"'!$A$57:$F$800,5,FALSE),2))</f>
        <v>530.59</v>
      </c>
      <c r="ER1991" s="64"/>
      <c r="ES1991" s="64"/>
      <c r="ET1991" s="64"/>
      <c r="EU1991" s="64"/>
      <c r="EV1991" s="65"/>
    </row>
    <row r="1992" spans="1:152" s="29" customFormat="1" ht="15.75" customHeight="1" x14ac:dyDescent="0.2">
      <c r="A1992" s="60">
        <f>$A$124</f>
        <v>45740</v>
      </c>
      <c r="B1992" s="61"/>
      <c r="C1992" s="61"/>
      <c r="D1992" s="61"/>
      <c r="E1992" s="61"/>
      <c r="F1992" s="61"/>
      <c r="G1992" s="61"/>
      <c r="H1992" s="62"/>
      <c r="I1992" s="63">
        <f>IF($A1992="-","-",ROUND(VLOOKUP($A1992+ROUND(LEFT(I$1968,1)/24,5),'[1]ОАО "АТС"'!$A$57:$F$800,5,FALSE),2))</f>
        <v>0</v>
      </c>
      <c r="J1992" s="64"/>
      <c r="K1992" s="64"/>
      <c r="L1992" s="64"/>
      <c r="M1992" s="64"/>
      <c r="N1992" s="65"/>
      <c r="O1992" s="63">
        <f>IF($A1992="-","-",ROUND(VLOOKUP($A1992+ROUND(LEFT(O$1968,1)/24,5),'[1]ОАО "АТС"'!$A$57:$F$800,5,FALSE),2))</f>
        <v>0</v>
      </c>
      <c r="P1992" s="64"/>
      <c r="Q1992" s="64"/>
      <c r="R1992" s="64"/>
      <c r="S1992" s="64"/>
      <c r="T1992" s="65"/>
      <c r="U1992" s="63">
        <f>IF($A1992="-","-",ROUND(VLOOKUP($A1992+ROUND(LEFT(U$1968,1)/24,5),'[1]ОАО "АТС"'!$A$57:$F$800,5,FALSE),2))</f>
        <v>0</v>
      </c>
      <c r="V1992" s="64"/>
      <c r="W1992" s="64"/>
      <c r="X1992" s="64"/>
      <c r="Y1992" s="64"/>
      <c r="Z1992" s="65"/>
      <c r="AA1992" s="63">
        <f>IF($A1992="-","-",ROUND(VLOOKUP($A1992+ROUND(LEFT(AA$1968,1)/24,5),'[1]ОАО "АТС"'!$A$57:$F$800,5,FALSE),2))</f>
        <v>0</v>
      </c>
      <c r="AB1992" s="64"/>
      <c r="AC1992" s="64"/>
      <c r="AD1992" s="64"/>
      <c r="AE1992" s="64"/>
      <c r="AF1992" s="65"/>
      <c r="AG1992" s="63">
        <f>IF($A1992="-","-",ROUND(VLOOKUP($A1992+ROUND(LEFT(AG$1968,1)/24,5),'[1]ОАО "АТС"'!$A$57:$F$800,5,FALSE),2))</f>
        <v>0</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145.71</v>
      </c>
      <c r="CP1992" s="64"/>
      <c r="CQ1992" s="64"/>
      <c r="CR1992" s="64"/>
      <c r="CS1992" s="64"/>
      <c r="CT1992" s="65"/>
      <c r="CU1992" s="63">
        <f>IF($A1992="-","-",ROUND(VLOOKUP($A1992+ROUND(LEFT(CU$1968,2)/24,5),'[1]ОАО "АТС"'!$A$57:$F$800,5,FALSE),2))</f>
        <v>254.1</v>
      </c>
      <c r="CV1992" s="64"/>
      <c r="CW1992" s="64"/>
      <c r="CX1992" s="64"/>
      <c r="CY1992" s="64"/>
      <c r="CZ1992" s="65"/>
      <c r="DA1992" s="63">
        <f>IF($A1992="-","-",ROUND(VLOOKUP($A1992+ROUND(LEFT(DA$1968,2)/24,5),'[1]ОАО "АТС"'!$A$57:$F$800,5,FALSE),2))</f>
        <v>333.59</v>
      </c>
      <c r="DB1992" s="64"/>
      <c r="DC1992" s="64"/>
      <c r="DD1992" s="64"/>
      <c r="DE1992" s="64"/>
      <c r="DF1992" s="65"/>
      <c r="DG1992" s="63">
        <f>IF($A1992="-","-",ROUND(VLOOKUP($A1992+ROUND(LEFT(DG$1968,2)/24,5),'[1]ОАО "АТС"'!$A$57:$F$800,5,FALSE),2))</f>
        <v>51.21</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107.48</v>
      </c>
      <c r="DT1992" s="64"/>
      <c r="DU1992" s="64"/>
      <c r="DV1992" s="64"/>
      <c r="DW1992" s="64"/>
      <c r="DX1992" s="65"/>
      <c r="DY1992" s="63">
        <f>IF($A1992="-","-",ROUND(VLOOKUP($A1992+ROUND(LEFT(DY$1968,2)/24,5),'[1]ОАО "АТС"'!$A$57:$F$800,5,FALSE),2))</f>
        <v>201.19</v>
      </c>
      <c r="DZ1992" s="64"/>
      <c r="EA1992" s="64"/>
      <c r="EB1992" s="64"/>
      <c r="EC1992" s="64"/>
      <c r="ED1992" s="65"/>
      <c r="EE1992" s="63">
        <f>IF($A1992="-","-",ROUND(VLOOKUP($A1992+ROUND(LEFT(EE$1968,2)/24,5),'[1]ОАО "АТС"'!$A$57:$F$800,5,FALSE),2))</f>
        <v>432.48</v>
      </c>
      <c r="EF1992" s="64"/>
      <c r="EG1992" s="64"/>
      <c r="EH1992" s="64"/>
      <c r="EI1992" s="64"/>
      <c r="EJ1992" s="65"/>
      <c r="EK1992" s="63">
        <f>IF($A1992="-","-",ROUND(VLOOKUP($A1992+ROUND(LEFT(EK$1968,2)/24,5),'[1]ОАО "АТС"'!$A$57:$F$800,5,FALSE),2))</f>
        <v>714.66</v>
      </c>
      <c r="EL1992" s="64"/>
      <c r="EM1992" s="64"/>
      <c r="EN1992" s="64"/>
      <c r="EO1992" s="64"/>
      <c r="EP1992" s="65"/>
      <c r="EQ1992" s="63">
        <f>IF($A1992="-","-",ROUND(VLOOKUP($A1992+ROUND(LEFT(EQ$1968,2)/24,5),'[1]ОАО "АТС"'!$A$57:$F$800,5,FALSE),2))</f>
        <v>1799.97</v>
      </c>
      <c r="ER1992" s="64"/>
      <c r="ES1992" s="64"/>
      <c r="ET1992" s="64"/>
      <c r="EU1992" s="64"/>
      <c r="EV1992" s="65"/>
    </row>
    <row r="1993" spans="1:152" s="29" customFormat="1" ht="15.75" customHeight="1" x14ac:dyDescent="0.2">
      <c r="A1993" s="60">
        <f>$A$125</f>
        <v>45741</v>
      </c>
      <c r="B1993" s="61"/>
      <c r="C1993" s="61"/>
      <c r="D1993" s="61"/>
      <c r="E1993" s="61"/>
      <c r="F1993" s="61"/>
      <c r="G1993" s="61"/>
      <c r="H1993" s="62"/>
      <c r="I1993" s="63">
        <f>IF($A1993="-","-",ROUND(VLOOKUP($A1993+ROUND(LEFT(I$1968,1)/24,5),'[1]ОАО "АТС"'!$A$57:$F$800,5,FALSE),2))</f>
        <v>202.82</v>
      </c>
      <c r="J1993" s="64"/>
      <c r="K1993" s="64"/>
      <c r="L1993" s="64"/>
      <c r="M1993" s="64"/>
      <c r="N1993" s="65"/>
      <c r="O1993" s="63">
        <f>IF($A1993="-","-",ROUND(VLOOKUP($A1993+ROUND(LEFT(O$1968,1)/24,5),'[1]ОАО "АТС"'!$A$57:$F$800,5,FALSE),2))</f>
        <v>34.46</v>
      </c>
      <c r="P1993" s="64"/>
      <c r="Q1993" s="64"/>
      <c r="R1993" s="64"/>
      <c r="S1993" s="64"/>
      <c r="T1993" s="65"/>
      <c r="U1993" s="63">
        <f>IF($A1993="-","-",ROUND(VLOOKUP($A1993+ROUND(LEFT(U$1968,1)/24,5),'[1]ОАО "АТС"'!$A$57:$F$800,5,FALSE),2))</f>
        <v>167.85</v>
      </c>
      <c r="V1993" s="64"/>
      <c r="W1993" s="64"/>
      <c r="X1993" s="64"/>
      <c r="Y1993" s="64"/>
      <c r="Z1993" s="65"/>
      <c r="AA1993" s="63">
        <f>IF($A1993="-","-",ROUND(VLOOKUP($A1993+ROUND(LEFT(AA$1968,1)/24,5),'[1]ОАО "АТС"'!$A$57:$F$800,5,FALSE),2))</f>
        <v>80.45</v>
      </c>
      <c r="AB1993" s="64"/>
      <c r="AC1993" s="64"/>
      <c r="AD1993" s="64"/>
      <c r="AE1993" s="64"/>
      <c r="AF1993" s="65"/>
      <c r="AG1993" s="63">
        <f>IF($A1993="-","-",ROUND(VLOOKUP($A1993+ROUND(LEFT(AG$1968,1)/24,5),'[1]ОАО "АТС"'!$A$57:$F$800,5,FALSE),2))</f>
        <v>96.66</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0</v>
      </c>
      <c r="BR1993" s="64"/>
      <c r="BS1993" s="64"/>
      <c r="BT1993" s="64"/>
      <c r="BU1993" s="64"/>
      <c r="BV1993" s="65"/>
      <c r="BW1993" s="63">
        <f>IF($A1993="-","-",ROUND(VLOOKUP($A1993+ROUND(LEFT(BW$1968,2)/24,5),'[1]ОАО "АТС"'!$A$57:$F$800,5,FALSE),2))</f>
        <v>3.67</v>
      </c>
      <c r="BX1993" s="64"/>
      <c r="BY1993" s="64"/>
      <c r="BZ1993" s="64"/>
      <c r="CA1993" s="64"/>
      <c r="CB1993" s="65"/>
      <c r="CC1993" s="63">
        <f>IF($A1993="-","-",ROUND(VLOOKUP($A1993+ROUND(LEFT(CC$1968,2)/24,5),'[1]ОАО "АТС"'!$A$57:$F$800,5,FALSE),2))</f>
        <v>23.25</v>
      </c>
      <c r="CD1993" s="64"/>
      <c r="CE1993" s="64"/>
      <c r="CF1993" s="64"/>
      <c r="CG1993" s="64"/>
      <c r="CH1993" s="65"/>
      <c r="CI1993" s="63">
        <f>IF($A1993="-","-",ROUND(VLOOKUP($A1993+ROUND(LEFT(CI$1968,2)/24,5),'[1]ОАО "АТС"'!$A$57:$F$800,5,FALSE),2))</f>
        <v>10.18</v>
      </c>
      <c r="CJ1993" s="64"/>
      <c r="CK1993" s="64"/>
      <c r="CL1993" s="64"/>
      <c r="CM1993" s="64"/>
      <c r="CN1993" s="65"/>
      <c r="CO1993" s="63">
        <f>IF($A1993="-","-",ROUND(VLOOKUP($A1993+ROUND(LEFT(CO$1968,2)/24,5),'[1]ОАО "АТС"'!$A$57:$F$800,5,FALSE),2))</f>
        <v>0</v>
      </c>
      <c r="CP1993" s="64"/>
      <c r="CQ1993" s="64"/>
      <c r="CR1993" s="64"/>
      <c r="CS1993" s="64"/>
      <c r="CT1993" s="65"/>
      <c r="CU1993" s="63">
        <f>IF($A1993="-","-",ROUND(VLOOKUP($A1993+ROUND(LEFT(CU$1968,2)/24,5),'[1]ОАО "АТС"'!$A$57:$F$800,5,FALSE),2))</f>
        <v>0</v>
      </c>
      <c r="CV1993" s="64"/>
      <c r="CW1993" s="64"/>
      <c r="CX1993" s="64"/>
      <c r="CY1993" s="64"/>
      <c r="CZ1993" s="65"/>
      <c r="DA1993" s="63">
        <f>IF($A1993="-","-",ROUND(VLOOKUP($A1993+ROUND(LEFT(DA$1968,2)/24,5),'[1]ОАО "АТС"'!$A$57:$F$800,5,FALSE),2))</f>
        <v>0</v>
      </c>
      <c r="DB1993" s="64"/>
      <c r="DC1993" s="64"/>
      <c r="DD1993" s="64"/>
      <c r="DE1993" s="64"/>
      <c r="DF1993" s="65"/>
      <c r="DG1993" s="63">
        <f>IF($A1993="-","-",ROUND(VLOOKUP($A1993+ROUND(LEFT(DG$1968,2)/24,5),'[1]ОАО "АТС"'!$A$57:$F$800,5,FALSE),2))</f>
        <v>4.78</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0</v>
      </c>
      <c r="DZ1993" s="64"/>
      <c r="EA1993" s="64"/>
      <c r="EB1993" s="64"/>
      <c r="EC1993" s="64"/>
      <c r="ED1993" s="65"/>
      <c r="EE1993" s="63">
        <f>IF($A1993="-","-",ROUND(VLOOKUP($A1993+ROUND(LEFT(EE$1968,2)/24,5),'[1]ОАО "АТС"'!$A$57:$F$800,5,FALSE),2))</f>
        <v>151.27000000000001</v>
      </c>
      <c r="EF1993" s="64"/>
      <c r="EG1993" s="64"/>
      <c r="EH1993" s="64"/>
      <c r="EI1993" s="64"/>
      <c r="EJ1993" s="65"/>
      <c r="EK1993" s="63">
        <f>IF($A1993="-","-",ROUND(VLOOKUP($A1993+ROUND(LEFT(EK$1968,2)/24,5),'[1]ОАО "АТС"'!$A$57:$F$800,5,FALSE),2))</f>
        <v>477.45</v>
      </c>
      <c r="EL1993" s="64"/>
      <c r="EM1993" s="64"/>
      <c r="EN1993" s="64"/>
      <c r="EO1993" s="64"/>
      <c r="EP1993" s="65"/>
      <c r="EQ1993" s="63">
        <f>IF($A1993="-","-",ROUND(VLOOKUP($A1993+ROUND(LEFT(EQ$1968,2)/24,5),'[1]ОАО "АТС"'!$A$57:$F$800,5,FALSE),2))</f>
        <v>358.29</v>
      </c>
      <c r="ER1993" s="64"/>
      <c r="ES1993" s="64"/>
      <c r="ET1993" s="64"/>
      <c r="EU1993" s="64"/>
      <c r="EV1993" s="65"/>
    </row>
    <row r="1994" spans="1:152" s="29" customFormat="1" ht="15.75" customHeight="1" x14ac:dyDescent="0.2">
      <c r="A1994" s="60">
        <f>$A$126</f>
        <v>45742</v>
      </c>
      <c r="B1994" s="61"/>
      <c r="C1994" s="61"/>
      <c r="D1994" s="61"/>
      <c r="E1994" s="61"/>
      <c r="F1994" s="61"/>
      <c r="G1994" s="61"/>
      <c r="H1994" s="62"/>
      <c r="I1994" s="63">
        <f>IF($A1994="-","-",ROUND(VLOOKUP($A1994+ROUND(LEFT(I$1968,1)/24,5),'[1]ОАО "АТС"'!$A$57:$F$800,5,FALSE),2))</f>
        <v>154.53</v>
      </c>
      <c r="J1994" s="64"/>
      <c r="K1994" s="64"/>
      <c r="L1994" s="64"/>
      <c r="M1994" s="64"/>
      <c r="N1994" s="65"/>
      <c r="O1994" s="63">
        <f>IF($A1994="-","-",ROUND(VLOOKUP($A1994+ROUND(LEFT(O$1968,1)/24,5),'[1]ОАО "АТС"'!$A$57:$F$800,5,FALSE),2))</f>
        <v>0</v>
      </c>
      <c r="P1994" s="64"/>
      <c r="Q1994" s="64"/>
      <c r="R1994" s="64"/>
      <c r="S1994" s="64"/>
      <c r="T1994" s="65"/>
      <c r="U1994" s="63">
        <f>IF($A1994="-","-",ROUND(VLOOKUP($A1994+ROUND(LEFT(U$1968,1)/24,5),'[1]ОАО "АТС"'!$A$57:$F$800,5,FALSE),2))</f>
        <v>0</v>
      </c>
      <c r="V1994" s="64"/>
      <c r="W1994" s="64"/>
      <c r="X1994" s="64"/>
      <c r="Y1994" s="64"/>
      <c r="Z1994" s="65"/>
      <c r="AA1994" s="63">
        <f>IF($A1994="-","-",ROUND(VLOOKUP($A1994+ROUND(LEFT(AA$1968,1)/24,5),'[1]ОАО "АТС"'!$A$57:$F$800,5,FALSE),2))</f>
        <v>0</v>
      </c>
      <c r="AB1994" s="64"/>
      <c r="AC1994" s="64"/>
      <c r="AD1994" s="64"/>
      <c r="AE1994" s="64"/>
      <c r="AF1994" s="65"/>
      <c r="AG1994" s="63">
        <f>IF($A1994="-","-",ROUND(VLOOKUP($A1994+ROUND(LEFT(AG$1968,1)/24,5),'[1]ОАО "АТС"'!$A$57:$F$800,5,FALSE),2))</f>
        <v>0</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0</v>
      </c>
      <c r="BL1994" s="64"/>
      <c r="BM1994" s="64"/>
      <c r="BN1994" s="64"/>
      <c r="BO1994" s="64"/>
      <c r="BP1994" s="65"/>
      <c r="BQ1994" s="63">
        <f>IF($A1994="-","-",ROUND(VLOOKUP($A1994+ROUND(LEFT(BQ$1968,2)/24,5),'[1]ОАО "АТС"'!$A$57:$F$800,5,FALSE),2))</f>
        <v>0</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0</v>
      </c>
      <c r="DT1994" s="64"/>
      <c r="DU1994" s="64"/>
      <c r="DV1994" s="64"/>
      <c r="DW1994" s="64"/>
      <c r="DX1994" s="65"/>
      <c r="DY1994" s="63">
        <f>IF($A1994="-","-",ROUND(VLOOKUP($A1994+ROUND(LEFT(DY$1968,2)/24,5),'[1]ОАО "АТС"'!$A$57:$F$800,5,FALSE),2))</f>
        <v>0</v>
      </c>
      <c r="DZ1994" s="64"/>
      <c r="EA1994" s="64"/>
      <c r="EB1994" s="64"/>
      <c r="EC1994" s="64"/>
      <c r="ED1994" s="65"/>
      <c r="EE1994" s="63">
        <f>IF($A1994="-","-",ROUND(VLOOKUP($A1994+ROUND(LEFT(EE$1968,2)/24,5),'[1]ОАО "АТС"'!$A$57:$F$800,5,FALSE),2))</f>
        <v>0</v>
      </c>
      <c r="EF1994" s="64"/>
      <c r="EG1994" s="64"/>
      <c r="EH1994" s="64"/>
      <c r="EI1994" s="64"/>
      <c r="EJ1994" s="65"/>
      <c r="EK1994" s="63">
        <f>IF($A1994="-","-",ROUND(VLOOKUP($A1994+ROUND(LEFT(EK$1968,2)/24,5),'[1]ОАО "АТС"'!$A$57:$F$800,5,FALSE),2))</f>
        <v>0</v>
      </c>
      <c r="EL1994" s="64"/>
      <c r="EM1994" s="64"/>
      <c r="EN1994" s="64"/>
      <c r="EO1994" s="64"/>
      <c r="EP1994" s="65"/>
      <c r="EQ1994" s="63">
        <f>IF($A1994="-","-",ROUND(VLOOKUP($A1994+ROUND(LEFT(EQ$1968,2)/24,5),'[1]ОАО "АТС"'!$A$57:$F$800,5,FALSE),2))</f>
        <v>414.44</v>
      </c>
      <c r="ER1994" s="64"/>
      <c r="ES1994" s="64"/>
      <c r="ET1994" s="64"/>
      <c r="EU1994" s="64"/>
      <c r="EV1994" s="65"/>
    </row>
    <row r="1995" spans="1:152" s="29" customFormat="1" ht="15.75" customHeight="1" x14ac:dyDescent="0.2">
      <c r="A1995" s="60">
        <f>$A$127</f>
        <v>45743</v>
      </c>
      <c r="B1995" s="61"/>
      <c r="C1995" s="61"/>
      <c r="D1995" s="61"/>
      <c r="E1995" s="61"/>
      <c r="F1995" s="61"/>
      <c r="G1995" s="61"/>
      <c r="H1995" s="62"/>
      <c r="I1995" s="63">
        <f>IF($A1995="-","-",ROUND(VLOOKUP($A1995+ROUND(LEFT(I$1968,1)/24,5),'[1]ОАО "АТС"'!$A$57:$F$800,5,FALSE),2))</f>
        <v>0</v>
      </c>
      <c r="J1995" s="64"/>
      <c r="K1995" s="64"/>
      <c r="L1995" s="64"/>
      <c r="M1995" s="64"/>
      <c r="N1995" s="65"/>
      <c r="O1995" s="63">
        <f>IF($A1995="-","-",ROUND(VLOOKUP($A1995+ROUND(LEFT(O$1968,1)/24,5),'[1]ОАО "АТС"'!$A$57:$F$800,5,FALSE),2))</f>
        <v>0</v>
      </c>
      <c r="P1995" s="64"/>
      <c r="Q1995" s="64"/>
      <c r="R1995" s="64"/>
      <c r="S1995" s="64"/>
      <c r="T1995" s="65"/>
      <c r="U1995" s="63">
        <f>IF($A1995="-","-",ROUND(VLOOKUP($A1995+ROUND(LEFT(U$1968,1)/24,5),'[1]ОАО "АТС"'!$A$57:$F$800,5,FALSE),2))</f>
        <v>0</v>
      </c>
      <c r="V1995" s="64"/>
      <c r="W1995" s="64"/>
      <c r="X1995" s="64"/>
      <c r="Y1995" s="64"/>
      <c r="Z1995" s="65"/>
      <c r="AA1995" s="63">
        <f>IF($A1995="-","-",ROUND(VLOOKUP($A1995+ROUND(LEFT(AA$1968,1)/24,5),'[1]ОАО "АТС"'!$A$57:$F$800,5,FALSE),2))</f>
        <v>0</v>
      </c>
      <c r="AB1995" s="64"/>
      <c r="AC1995" s="64"/>
      <c r="AD1995" s="64"/>
      <c r="AE1995" s="64"/>
      <c r="AF1995" s="65"/>
      <c r="AG1995" s="63">
        <f>IF($A1995="-","-",ROUND(VLOOKUP($A1995+ROUND(LEFT(AG$1968,1)/24,5),'[1]ОАО "АТС"'!$A$57:$F$800,5,FALSE),2))</f>
        <v>0</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0</v>
      </c>
      <c r="BL1995" s="64"/>
      <c r="BM1995" s="64"/>
      <c r="BN1995" s="64"/>
      <c r="BO1995" s="64"/>
      <c r="BP1995" s="65"/>
      <c r="BQ1995" s="63">
        <f>IF($A1995="-","-",ROUND(VLOOKUP($A1995+ROUND(LEFT(BQ$1968,2)/24,5),'[1]ОАО "АТС"'!$A$57:$F$800,5,FALSE),2))</f>
        <v>0</v>
      </c>
      <c r="BR1995" s="64"/>
      <c r="BS1995" s="64"/>
      <c r="BT1995" s="64"/>
      <c r="BU1995" s="64"/>
      <c r="BV1995" s="65"/>
      <c r="BW1995" s="63">
        <f>IF($A1995="-","-",ROUND(VLOOKUP($A1995+ROUND(LEFT(BW$1968,2)/24,5),'[1]ОАО "АТС"'!$A$57:$F$800,5,FALSE),2))</f>
        <v>0</v>
      </c>
      <c r="BX1995" s="64"/>
      <c r="BY1995" s="64"/>
      <c r="BZ1995" s="64"/>
      <c r="CA1995" s="64"/>
      <c r="CB1995" s="65"/>
      <c r="CC1995" s="63">
        <f>IF($A1995="-","-",ROUND(VLOOKUP($A1995+ROUND(LEFT(CC$1968,2)/24,5),'[1]ОАО "АТС"'!$A$57:$F$800,5,FALSE),2))</f>
        <v>0</v>
      </c>
      <c r="CD1995" s="64"/>
      <c r="CE1995" s="64"/>
      <c r="CF1995" s="64"/>
      <c r="CG1995" s="64"/>
      <c r="CH1995" s="65"/>
      <c r="CI1995" s="63">
        <f>IF($A1995="-","-",ROUND(VLOOKUP($A1995+ROUND(LEFT(CI$1968,2)/24,5),'[1]ОАО "АТС"'!$A$57:$F$800,5,FALSE),2))</f>
        <v>0</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0</v>
      </c>
      <c r="DH1995" s="64"/>
      <c r="DI1995" s="64"/>
      <c r="DJ1995" s="64"/>
      <c r="DK1995" s="64"/>
      <c r="DL1995" s="65"/>
      <c r="DM1995" s="63">
        <f>IF($A1995="-","-",ROUND(VLOOKUP($A1995+ROUND(LEFT(DM$1968,2)/24,5),'[1]ОАО "АТС"'!$A$57:$F$800,5,FALSE),2))</f>
        <v>21.82</v>
      </c>
      <c r="DN1995" s="64"/>
      <c r="DO1995" s="64"/>
      <c r="DP1995" s="64"/>
      <c r="DQ1995" s="64"/>
      <c r="DR1995" s="65"/>
      <c r="DS1995" s="63">
        <f>IF($A1995="-","-",ROUND(VLOOKUP($A1995+ROUND(LEFT(DS$1968,2)/24,5),'[1]ОАО "АТС"'!$A$57:$F$800,5,FALSE),2))</f>
        <v>0</v>
      </c>
      <c r="DT1995" s="64"/>
      <c r="DU1995" s="64"/>
      <c r="DV1995" s="64"/>
      <c r="DW1995" s="64"/>
      <c r="DX1995" s="65"/>
      <c r="DY1995" s="63">
        <f>IF($A1995="-","-",ROUND(VLOOKUP($A1995+ROUND(LEFT(DY$1968,2)/24,5),'[1]ОАО "АТС"'!$A$57:$F$800,5,FALSE),2))</f>
        <v>56.62</v>
      </c>
      <c r="DZ1995" s="64"/>
      <c r="EA1995" s="64"/>
      <c r="EB1995" s="64"/>
      <c r="EC1995" s="64"/>
      <c r="ED1995" s="65"/>
      <c r="EE1995" s="63">
        <f>IF($A1995="-","-",ROUND(VLOOKUP($A1995+ROUND(LEFT(EE$1968,2)/24,5),'[1]ОАО "АТС"'!$A$57:$F$800,5,FALSE),2))</f>
        <v>0</v>
      </c>
      <c r="EF1995" s="64"/>
      <c r="EG1995" s="64"/>
      <c r="EH1995" s="64"/>
      <c r="EI1995" s="64"/>
      <c r="EJ1995" s="65"/>
      <c r="EK1995" s="63">
        <f>IF($A1995="-","-",ROUND(VLOOKUP($A1995+ROUND(LEFT(EK$1968,2)/24,5),'[1]ОАО "АТС"'!$A$57:$F$800,5,FALSE),2))</f>
        <v>207.08</v>
      </c>
      <c r="EL1995" s="64"/>
      <c r="EM1995" s="64"/>
      <c r="EN1995" s="64"/>
      <c r="EO1995" s="64"/>
      <c r="EP1995" s="65"/>
      <c r="EQ1995" s="63">
        <f>IF($A1995="-","-",ROUND(VLOOKUP($A1995+ROUND(LEFT(EQ$1968,2)/24,5),'[1]ОАО "АТС"'!$A$57:$F$800,5,FALSE),2))</f>
        <v>0</v>
      </c>
      <c r="ER1995" s="64"/>
      <c r="ES1995" s="64"/>
      <c r="ET1995" s="64"/>
      <c r="EU1995" s="64"/>
      <c r="EV1995" s="65"/>
    </row>
    <row r="1996" spans="1:152" s="29" customFormat="1" ht="15.75" customHeight="1" x14ac:dyDescent="0.2">
      <c r="A1996" s="60">
        <f>$A$128</f>
        <v>45744</v>
      </c>
      <c r="B1996" s="61"/>
      <c r="C1996" s="61"/>
      <c r="D1996" s="61"/>
      <c r="E1996" s="61"/>
      <c r="F1996" s="61"/>
      <c r="G1996" s="61"/>
      <c r="H1996" s="62"/>
      <c r="I1996" s="63">
        <f>IF($A1996="-","-",ROUND(VLOOKUP($A1996+ROUND(LEFT(I$1968,1)/24,5),'[1]ОАО "АТС"'!$A$57:$F$800,5,FALSE),2))</f>
        <v>0</v>
      </c>
      <c r="J1996" s="64"/>
      <c r="K1996" s="64"/>
      <c r="L1996" s="64"/>
      <c r="M1996" s="64"/>
      <c r="N1996" s="65"/>
      <c r="O1996" s="63">
        <f>IF($A1996="-","-",ROUND(VLOOKUP($A1996+ROUND(LEFT(O$1968,1)/24,5),'[1]ОАО "АТС"'!$A$57:$F$800,5,FALSE),2))</f>
        <v>0</v>
      </c>
      <c r="P1996" s="64"/>
      <c r="Q1996" s="64"/>
      <c r="R1996" s="64"/>
      <c r="S1996" s="64"/>
      <c r="T1996" s="65"/>
      <c r="U1996" s="63">
        <f>IF($A1996="-","-",ROUND(VLOOKUP($A1996+ROUND(LEFT(U$1968,1)/24,5),'[1]ОАО "АТС"'!$A$57:$F$800,5,FALSE),2))</f>
        <v>131.27000000000001</v>
      </c>
      <c r="V1996" s="64"/>
      <c r="W1996" s="64"/>
      <c r="X1996" s="64"/>
      <c r="Y1996" s="64"/>
      <c r="Z1996" s="65"/>
      <c r="AA1996" s="63">
        <f>IF($A1996="-","-",ROUND(VLOOKUP($A1996+ROUND(LEFT(AA$1968,1)/24,5),'[1]ОАО "АТС"'!$A$57:$F$800,5,FALSE),2))</f>
        <v>0</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0</v>
      </c>
      <c r="BX1996" s="64"/>
      <c r="BY1996" s="64"/>
      <c r="BZ1996" s="64"/>
      <c r="CA1996" s="64"/>
      <c r="CB1996" s="65"/>
      <c r="CC1996" s="63">
        <f>IF($A1996="-","-",ROUND(VLOOKUP($A1996+ROUND(LEFT(CC$1968,2)/24,5),'[1]ОАО "АТС"'!$A$57:$F$800,5,FALSE),2))</f>
        <v>0</v>
      </c>
      <c r="CD1996" s="64"/>
      <c r="CE1996" s="64"/>
      <c r="CF1996" s="64"/>
      <c r="CG1996" s="64"/>
      <c r="CH1996" s="65"/>
      <c r="CI1996" s="63">
        <f>IF($A1996="-","-",ROUND(VLOOKUP($A1996+ROUND(LEFT(CI$1968,2)/24,5),'[1]ОАО "АТС"'!$A$57:$F$800,5,FALSE),2))</f>
        <v>0</v>
      </c>
      <c r="CJ1996" s="64"/>
      <c r="CK1996" s="64"/>
      <c r="CL1996" s="64"/>
      <c r="CM1996" s="64"/>
      <c r="CN1996" s="65"/>
      <c r="CO1996" s="63">
        <f>IF($A1996="-","-",ROUND(VLOOKUP($A1996+ROUND(LEFT(CO$1968,2)/24,5),'[1]ОАО "АТС"'!$A$57:$F$800,5,FALSE),2))</f>
        <v>0</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0</v>
      </c>
      <c r="DB1996" s="64"/>
      <c r="DC1996" s="64"/>
      <c r="DD1996" s="64"/>
      <c r="DE1996" s="64"/>
      <c r="DF1996" s="65"/>
      <c r="DG1996" s="63">
        <f>IF($A1996="-","-",ROUND(VLOOKUP($A1996+ROUND(LEFT(DG$1968,2)/24,5),'[1]ОАО "АТС"'!$A$57:$F$800,5,FALSE),2))</f>
        <v>23.82</v>
      </c>
      <c r="DH1996" s="64"/>
      <c r="DI1996" s="64"/>
      <c r="DJ1996" s="64"/>
      <c r="DK1996" s="64"/>
      <c r="DL1996" s="65"/>
      <c r="DM1996" s="63">
        <f>IF($A1996="-","-",ROUND(VLOOKUP($A1996+ROUND(LEFT(DM$1968,2)/24,5),'[1]ОАО "АТС"'!$A$57:$F$800,5,FALSE),2))</f>
        <v>75.13</v>
      </c>
      <c r="DN1996" s="64"/>
      <c r="DO1996" s="64"/>
      <c r="DP1996" s="64"/>
      <c r="DQ1996" s="64"/>
      <c r="DR1996" s="65"/>
      <c r="DS1996" s="63">
        <f>IF($A1996="-","-",ROUND(VLOOKUP($A1996+ROUND(LEFT(DS$1968,2)/24,5),'[1]ОАО "АТС"'!$A$57:$F$800,5,FALSE),2))</f>
        <v>3.61</v>
      </c>
      <c r="DT1996" s="64"/>
      <c r="DU1996" s="64"/>
      <c r="DV1996" s="64"/>
      <c r="DW1996" s="64"/>
      <c r="DX1996" s="65"/>
      <c r="DY1996" s="63">
        <f>IF($A1996="-","-",ROUND(VLOOKUP($A1996+ROUND(LEFT(DY$1968,2)/24,5),'[1]ОАО "АТС"'!$A$57:$F$800,5,FALSE),2))</f>
        <v>301.27</v>
      </c>
      <c r="DZ1996" s="64"/>
      <c r="EA1996" s="64"/>
      <c r="EB1996" s="64"/>
      <c r="EC1996" s="64"/>
      <c r="ED1996" s="65"/>
      <c r="EE1996" s="63">
        <f>IF($A1996="-","-",ROUND(VLOOKUP($A1996+ROUND(LEFT(EE$1968,2)/24,5),'[1]ОАО "АТС"'!$A$57:$F$800,5,FALSE),2))</f>
        <v>453.57</v>
      </c>
      <c r="EF1996" s="64"/>
      <c r="EG1996" s="64"/>
      <c r="EH1996" s="64"/>
      <c r="EI1996" s="64"/>
      <c r="EJ1996" s="65"/>
      <c r="EK1996" s="63">
        <f>IF($A1996="-","-",ROUND(VLOOKUP($A1996+ROUND(LEFT(EK$1968,2)/24,5),'[1]ОАО "АТС"'!$A$57:$F$800,5,FALSE),2))</f>
        <v>470.92</v>
      </c>
      <c r="EL1996" s="64"/>
      <c r="EM1996" s="64"/>
      <c r="EN1996" s="64"/>
      <c r="EO1996" s="64"/>
      <c r="EP1996" s="65"/>
      <c r="EQ1996" s="63">
        <f>IF($A1996="-","-",ROUND(VLOOKUP($A1996+ROUND(LEFT(EQ$1968,2)/24,5),'[1]ОАО "АТС"'!$A$57:$F$800,5,FALSE),2))</f>
        <v>281.23</v>
      </c>
      <c r="ER1996" s="64"/>
      <c r="ES1996" s="64"/>
      <c r="ET1996" s="64"/>
      <c r="EU1996" s="64"/>
      <c r="EV1996" s="65"/>
    </row>
    <row r="1997" spans="1:152" s="29" customFormat="1" ht="15.75" customHeight="1" x14ac:dyDescent="0.2">
      <c r="A1997" s="60">
        <f>$A$129</f>
        <v>45745</v>
      </c>
      <c r="B1997" s="61"/>
      <c r="C1997" s="61"/>
      <c r="D1997" s="61"/>
      <c r="E1997" s="61"/>
      <c r="F1997" s="61"/>
      <c r="G1997" s="61"/>
      <c r="H1997" s="62"/>
      <c r="I1997" s="63">
        <f>IF($A1997="-","-",ROUND(VLOOKUP($A1997+ROUND(LEFT(I$1968,1)/24,5),'[1]ОАО "АТС"'!$A$57:$F$800,5,FALSE),2))</f>
        <v>34.17</v>
      </c>
      <c r="J1997" s="64"/>
      <c r="K1997" s="64"/>
      <c r="L1997" s="64"/>
      <c r="M1997" s="64"/>
      <c r="N1997" s="65"/>
      <c r="O1997" s="63">
        <f>IF($A1997="-","-",ROUND(VLOOKUP($A1997+ROUND(LEFT(O$1968,1)/24,5),'[1]ОАО "АТС"'!$A$57:$F$800,5,FALSE),2))</f>
        <v>0</v>
      </c>
      <c r="P1997" s="64"/>
      <c r="Q1997" s="64"/>
      <c r="R1997" s="64"/>
      <c r="S1997" s="64"/>
      <c r="T1997" s="65"/>
      <c r="U1997" s="63">
        <f>IF($A1997="-","-",ROUND(VLOOKUP($A1997+ROUND(LEFT(U$1968,1)/24,5),'[1]ОАО "АТС"'!$A$57:$F$800,5,FALSE),2))</f>
        <v>25.82</v>
      </c>
      <c r="V1997" s="64"/>
      <c r="W1997" s="64"/>
      <c r="X1997" s="64"/>
      <c r="Y1997" s="64"/>
      <c r="Z1997" s="65"/>
      <c r="AA1997" s="63">
        <f>IF($A1997="-","-",ROUND(VLOOKUP($A1997+ROUND(LEFT(AA$1968,1)/24,5),'[1]ОАО "АТС"'!$A$57:$F$800,5,FALSE),2))</f>
        <v>0</v>
      </c>
      <c r="AB1997" s="64"/>
      <c r="AC1997" s="64"/>
      <c r="AD1997" s="64"/>
      <c r="AE1997" s="64"/>
      <c r="AF1997" s="65"/>
      <c r="AG1997" s="63">
        <f>IF($A1997="-","-",ROUND(VLOOKUP($A1997+ROUND(LEFT(AG$1968,1)/24,5),'[1]ОАО "АТС"'!$A$57:$F$800,5,FALSE),2))</f>
        <v>0</v>
      </c>
      <c r="AH1997" s="64"/>
      <c r="AI1997" s="64"/>
      <c r="AJ1997" s="64"/>
      <c r="AK1997" s="64"/>
      <c r="AL1997" s="65"/>
      <c r="AM1997" s="63">
        <f>IF($A1997="-","-",ROUND(VLOOKUP($A1997+ROUND(LEFT(AM$1968,1)/24,5),'[1]ОАО "АТС"'!$A$57:$F$800,5,FALSE),2))</f>
        <v>547.92999999999995</v>
      </c>
      <c r="AN1997" s="64"/>
      <c r="AO1997" s="64"/>
      <c r="AP1997" s="64"/>
      <c r="AQ1997" s="64"/>
      <c r="AR1997" s="65"/>
      <c r="AS1997" s="63">
        <f>IF($A1997="-","-",ROUND(VLOOKUP($A1997+ROUND(LEFT(AS$1968,1)/24,5),'[1]ОАО "АТС"'!$A$57:$F$800,5,FALSE),2))</f>
        <v>32.520000000000003</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0</v>
      </c>
      <c r="BX1997" s="64"/>
      <c r="BY1997" s="64"/>
      <c r="BZ1997" s="64"/>
      <c r="CA1997" s="64"/>
      <c r="CB1997" s="65"/>
      <c r="CC1997" s="63">
        <f>IF($A1997="-","-",ROUND(VLOOKUP($A1997+ROUND(LEFT(CC$1968,2)/24,5),'[1]ОАО "АТС"'!$A$57:$F$800,5,FALSE),2))</f>
        <v>0</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40.21</v>
      </c>
      <c r="CV1997" s="64"/>
      <c r="CW1997" s="64"/>
      <c r="CX1997" s="64"/>
      <c r="CY1997" s="64"/>
      <c r="CZ1997" s="65"/>
      <c r="DA1997" s="63">
        <f>IF($A1997="-","-",ROUND(VLOOKUP($A1997+ROUND(LEFT(DA$1968,2)/24,5),'[1]ОАО "АТС"'!$A$57:$F$800,5,FALSE),2))</f>
        <v>18.16</v>
      </c>
      <c r="DB1997" s="64"/>
      <c r="DC1997" s="64"/>
      <c r="DD1997" s="64"/>
      <c r="DE1997" s="64"/>
      <c r="DF1997" s="65"/>
      <c r="DG1997" s="63">
        <f>IF($A1997="-","-",ROUND(VLOOKUP($A1997+ROUND(LEFT(DG$1968,2)/24,5),'[1]ОАО "АТС"'!$A$57:$F$800,5,FALSE),2))</f>
        <v>0</v>
      </c>
      <c r="DH1997" s="64"/>
      <c r="DI1997" s="64"/>
      <c r="DJ1997" s="64"/>
      <c r="DK1997" s="64"/>
      <c r="DL1997" s="65"/>
      <c r="DM1997" s="63">
        <f>IF($A1997="-","-",ROUND(VLOOKUP($A1997+ROUND(LEFT(DM$1968,2)/24,5),'[1]ОАО "АТС"'!$A$57:$F$800,5,FALSE),2))</f>
        <v>33.79</v>
      </c>
      <c r="DN1997" s="64"/>
      <c r="DO1997" s="64"/>
      <c r="DP1997" s="64"/>
      <c r="DQ1997" s="64"/>
      <c r="DR1997" s="65"/>
      <c r="DS1997" s="63">
        <f>IF($A1997="-","-",ROUND(VLOOKUP($A1997+ROUND(LEFT(DS$1968,2)/24,5),'[1]ОАО "АТС"'!$A$57:$F$800,5,FALSE),2))</f>
        <v>169.8</v>
      </c>
      <c r="DT1997" s="64"/>
      <c r="DU1997" s="64"/>
      <c r="DV1997" s="64"/>
      <c r="DW1997" s="64"/>
      <c r="DX1997" s="65"/>
      <c r="DY1997" s="63">
        <f>IF($A1997="-","-",ROUND(VLOOKUP($A1997+ROUND(LEFT(DY$1968,2)/24,5),'[1]ОАО "АТС"'!$A$57:$F$800,5,FALSE),2))</f>
        <v>220.25</v>
      </c>
      <c r="DZ1997" s="64"/>
      <c r="EA1997" s="64"/>
      <c r="EB1997" s="64"/>
      <c r="EC1997" s="64"/>
      <c r="ED1997" s="65"/>
      <c r="EE1997" s="63">
        <f>IF($A1997="-","-",ROUND(VLOOKUP($A1997+ROUND(LEFT(EE$1968,2)/24,5),'[1]ОАО "АТС"'!$A$57:$F$800,5,FALSE),2))</f>
        <v>638.46</v>
      </c>
      <c r="EF1997" s="64"/>
      <c r="EG1997" s="64"/>
      <c r="EH1997" s="64"/>
      <c r="EI1997" s="64"/>
      <c r="EJ1997" s="65"/>
      <c r="EK1997" s="63">
        <f>IF($A1997="-","-",ROUND(VLOOKUP($A1997+ROUND(LEFT(EK$1968,2)/24,5),'[1]ОАО "АТС"'!$A$57:$F$800,5,FALSE),2))</f>
        <v>521.54999999999995</v>
      </c>
      <c r="EL1997" s="64"/>
      <c r="EM1997" s="64"/>
      <c r="EN1997" s="64"/>
      <c r="EO1997" s="64"/>
      <c r="EP1997" s="65"/>
      <c r="EQ1997" s="63">
        <f>IF($A1997="-","-",ROUND(VLOOKUP($A1997+ROUND(LEFT(EQ$1968,2)/24,5),'[1]ОАО "АТС"'!$A$57:$F$800,5,FALSE),2))</f>
        <v>326.47000000000003</v>
      </c>
      <c r="ER1997" s="64"/>
      <c r="ES1997" s="64"/>
      <c r="ET1997" s="64"/>
      <c r="EU1997" s="64"/>
      <c r="EV1997" s="65"/>
    </row>
    <row r="1998" spans="1:152" s="29" customFormat="1" ht="15.75" customHeight="1" x14ac:dyDescent="0.2">
      <c r="A1998" s="60">
        <f>$A$130</f>
        <v>45746</v>
      </c>
      <c r="B1998" s="61"/>
      <c r="C1998" s="61"/>
      <c r="D1998" s="61"/>
      <c r="E1998" s="61"/>
      <c r="F1998" s="61"/>
      <c r="G1998" s="61"/>
      <c r="H1998" s="62"/>
      <c r="I1998" s="63">
        <f>IF($A1998="-","-",ROUND(VLOOKUP($A1998+ROUND(LEFT(I$1968,1)/24,5),'[1]ОАО "АТС"'!$A$57:$F$800,5,FALSE),2))</f>
        <v>388.34</v>
      </c>
      <c r="J1998" s="64"/>
      <c r="K1998" s="64"/>
      <c r="L1998" s="64"/>
      <c r="M1998" s="64"/>
      <c r="N1998" s="65"/>
      <c r="O1998" s="63">
        <f>IF($A1998="-","-",ROUND(VLOOKUP($A1998+ROUND(LEFT(O$1968,1)/24,5),'[1]ОАО "АТС"'!$A$57:$F$800,5,FALSE),2))</f>
        <v>248.16</v>
      </c>
      <c r="P1998" s="64"/>
      <c r="Q1998" s="64"/>
      <c r="R1998" s="64"/>
      <c r="S1998" s="64"/>
      <c r="T1998" s="65"/>
      <c r="U1998" s="63">
        <f>IF($A1998="-","-",ROUND(VLOOKUP($A1998+ROUND(LEFT(U$1968,1)/24,5),'[1]ОАО "АТС"'!$A$57:$F$800,5,FALSE),2))</f>
        <v>205.59</v>
      </c>
      <c r="V1998" s="64"/>
      <c r="W1998" s="64"/>
      <c r="X1998" s="64"/>
      <c r="Y1998" s="64"/>
      <c r="Z1998" s="65"/>
      <c r="AA1998" s="63">
        <f>IF($A1998="-","-",ROUND(VLOOKUP($A1998+ROUND(LEFT(AA$1968,1)/24,5),'[1]ОАО "АТС"'!$A$57:$F$800,5,FALSE),2))</f>
        <v>0</v>
      </c>
      <c r="AB1998" s="64"/>
      <c r="AC1998" s="64"/>
      <c r="AD1998" s="64"/>
      <c r="AE1998" s="64"/>
      <c r="AF1998" s="65"/>
      <c r="AG1998" s="63">
        <f>IF($A1998="-","-",ROUND(VLOOKUP($A1998+ROUND(LEFT(AG$1968,1)/24,5),'[1]ОАО "АТС"'!$A$57:$F$800,5,FALSE),2))</f>
        <v>118.26</v>
      </c>
      <c r="AH1998" s="64"/>
      <c r="AI1998" s="64"/>
      <c r="AJ1998" s="64"/>
      <c r="AK1998" s="64"/>
      <c r="AL1998" s="65"/>
      <c r="AM1998" s="63">
        <f>IF($A1998="-","-",ROUND(VLOOKUP($A1998+ROUND(LEFT(AM$1968,1)/24,5),'[1]ОАО "АТС"'!$A$57:$F$800,5,FALSE),2))</f>
        <v>125.42</v>
      </c>
      <c r="AN1998" s="64"/>
      <c r="AO1998" s="64"/>
      <c r="AP1998" s="64"/>
      <c r="AQ1998" s="64"/>
      <c r="AR1998" s="65"/>
      <c r="AS1998" s="63">
        <f>IF($A1998="-","-",ROUND(VLOOKUP($A1998+ROUND(LEFT(AS$1968,1)/24,5),'[1]ОАО "АТС"'!$A$57:$F$800,5,FALSE),2))</f>
        <v>161.72999999999999</v>
      </c>
      <c r="AT1998" s="64"/>
      <c r="AU1998" s="64"/>
      <c r="AV1998" s="64"/>
      <c r="AW1998" s="64"/>
      <c r="AX1998" s="65"/>
      <c r="AY1998" s="63">
        <f>IF($A1998="-","-",ROUND(VLOOKUP($A1998+ROUND(LEFT(AY$1968,1)/24,5),'[1]ОАО "АТС"'!$A$57:$F$800,5,FALSE),2))</f>
        <v>72.08</v>
      </c>
      <c r="AZ1998" s="64"/>
      <c r="BA1998" s="64"/>
      <c r="BB1998" s="64"/>
      <c r="BC1998" s="64"/>
      <c r="BD1998" s="65"/>
      <c r="BE1998" s="63">
        <f>IF($A1998="-","-",ROUND(VLOOKUP($A1998+ROUND(LEFT(BE$1968,1)/24,5),'[1]ОАО "АТС"'!$A$57:$F$800,5,FALSE),2))</f>
        <v>43.02</v>
      </c>
      <c r="BF1998" s="64"/>
      <c r="BG1998" s="64"/>
      <c r="BH1998" s="64"/>
      <c r="BI1998" s="64"/>
      <c r="BJ1998" s="65"/>
      <c r="BK1998" s="63">
        <f>IF($A1998="-","-",ROUND(VLOOKUP($A1998+ROUND(LEFT(BK$1968,1)/24,5),'[1]ОАО "АТС"'!$A$57:$F$800,5,FALSE),2))</f>
        <v>0</v>
      </c>
      <c r="BL1998" s="64"/>
      <c r="BM1998" s="64"/>
      <c r="BN1998" s="64"/>
      <c r="BO1998" s="64"/>
      <c r="BP1998" s="65"/>
      <c r="BQ1998" s="63">
        <f>IF($A1998="-","-",ROUND(VLOOKUP($A1998+ROUND(LEFT(BQ$1968,2)/24,5),'[1]ОАО "АТС"'!$A$57:$F$800,5,FALSE),2))</f>
        <v>1.37</v>
      </c>
      <c r="BR1998" s="64"/>
      <c r="BS1998" s="64"/>
      <c r="BT1998" s="64"/>
      <c r="BU1998" s="64"/>
      <c r="BV1998" s="65"/>
      <c r="BW1998" s="63">
        <f>IF($A1998="-","-",ROUND(VLOOKUP($A1998+ROUND(LEFT(BW$1968,2)/24,5),'[1]ОАО "АТС"'!$A$57:$F$800,5,FALSE),2))</f>
        <v>100.08</v>
      </c>
      <c r="BX1998" s="64"/>
      <c r="BY1998" s="64"/>
      <c r="BZ1998" s="64"/>
      <c r="CA1998" s="64"/>
      <c r="CB1998" s="65"/>
      <c r="CC1998" s="63">
        <f>IF($A1998="-","-",ROUND(VLOOKUP($A1998+ROUND(LEFT(CC$1968,2)/24,5),'[1]ОАО "АТС"'!$A$57:$F$800,5,FALSE),2))</f>
        <v>213.99</v>
      </c>
      <c r="CD1998" s="64"/>
      <c r="CE1998" s="64"/>
      <c r="CF1998" s="64"/>
      <c r="CG1998" s="64"/>
      <c r="CH1998" s="65"/>
      <c r="CI1998" s="63">
        <f>IF($A1998="-","-",ROUND(VLOOKUP($A1998+ROUND(LEFT(CI$1968,2)/24,5),'[1]ОАО "АТС"'!$A$57:$F$800,5,FALSE),2))</f>
        <v>272.91000000000003</v>
      </c>
      <c r="CJ1998" s="64"/>
      <c r="CK1998" s="64"/>
      <c r="CL1998" s="64"/>
      <c r="CM1998" s="64"/>
      <c r="CN1998" s="65"/>
      <c r="CO1998" s="63">
        <f>IF($A1998="-","-",ROUND(VLOOKUP($A1998+ROUND(LEFT(CO$1968,2)/24,5),'[1]ОАО "АТС"'!$A$57:$F$800,5,FALSE),2))</f>
        <v>319.58999999999997</v>
      </c>
      <c r="CP1998" s="64"/>
      <c r="CQ1998" s="64"/>
      <c r="CR1998" s="64"/>
      <c r="CS1998" s="64"/>
      <c r="CT1998" s="65"/>
      <c r="CU1998" s="63">
        <f>IF($A1998="-","-",ROUND(VLOOKUP($A1998+ROUND(LEFT(CU$1968,2)/24,5),'[1]ОАО "АТС"'!$A$57:$F$800,5,FALSE),2))</f>
        <v>268.51</v>
      </c>
      <c r="CV1998" s="64"/>
      <c r="CW1998" s="64"/>
      <c r="CX1998" s="64"/>
      <c r="CY1998" s="64"/>
      <c r="CZ1998" s="65"/>
      <c r="DA1998" s="63">
        <f>IF($A1998="-","-",ROUND(VLOOKUP($A1998+ROUND(LEFT(DA$1968,2)/24,5),'[1]ОАО "АТС"'!$A$57:$F$800,5,FALSE),2))</f>
        <v>306.81</v>
      </c>
      <c r="DB1998" s="64"/>
      <c r="DC1998" s="64"/>
      <c r="DD1998" s="64"/>
      <c r="DE1998" s="64"/>
      <c r="DF1998" s="65"/>
      <c r="DG1998" s="63">
        <f>IF($A1998="-","-",ROUND(VLOOKUP($A1998+ROUND(LEFT(DG$1968,2)/24,5),'[1]ОАО "АТС"'!$A$57:$F$800,5,FALSE),2))</f>
        <v>240.5</v>
      </c>
      <c r="DH1998" s="64"/>
      <c r="DI1998" s="64"/>
      <c r="DJ1998" s="64"/>
      <c r="DK1998" s="64"/>
      <c r="DL1998" s="65"/>
      <c r="DM1998" s="63">
        <f>IF($A1998="-","-",ROUND(VLOOKUP($A1998+ROUND(LEFT(DM$1968,2)/24,5),'[1]ОАО "АТС"'!$A$57:$F$800,5,FALSE),2))</f>
        <v>227.59</v>
      </c>
      <c r="DN1998" s="64"/>
      <c r="DO1998" s="64"/>
      <c r="DP1998" s="64"/>
      <c r="DQ1998" s="64"/>
      <c r="DR1998" s="65"/>
      <c r="DS1998" s="63">
        <f>IF($A1998="-","-",ROUND(VLOOKUP($A1998+ROUND(LEFT(DS$1968,2)/24,5),'[1]ОАО "АТС"'!$A$57:$F$800,5,FALSE),2))</f>
        <v>340.49</v>
      </c>
      <c r="DT1998" s="64"/>
      <c r="DU1998" s="64"/>
      <c r="DV1998" s="64"/>
      <c r="DW1998" s="64"/>
      <c r="DX1998" s="65"/>
      <c r="DY1998" s="63">
        <f>IF($A1998="-","-",ROUND(VLOOKUP($A1998+ROUND(LEFT(DY$1968,2)/24,5),'[1]ОАО "АТС"'!$A$57:$F$800,5,FALSE),2))</f>
        <v>432.38</v>
      </c>
      <c r="DZ1998" s="64"/>
      <c r="EA1998" s="64"/>
      <c r="EB1998" s="64"/>
      <c r="EC1998" s="64"/>
      <c r="ED1998" s="65"/>
      <c r="EE1998" s="63">
        <f>IF($A1998="-","-",ROUND(VLOOKUP($A1998+ROUND(LEFT(EE$1968,2)/24,5),'[1]ОАО "АТС"'!$A$57:$F$800,5,FALSE),2))</f>
        <v>574.14</v>
      </c>
      <c r="EF1998" s="64"/>
      <c r="EG1998" s="64"/>
      <c r="EH1998" s="64"/>
      <c r="EI1998" s="64"/>
      <c r="EJ1998" s="65"/>
      <c r="EK1998" s="63">
        <f>IF($A1998="-","-",ROUND(VLOOKUP($A1998+ROUND(LEFT(EK$1968,2)/24,5),'[1]ОАО "АТС"'!$A$57:$F$800,5,FALSE),2))</f>
        <v>807.93</v>
      </c>
      <c r="EL1998" s="64"/>
      <c r="EM1998" s="64"/>
      <c r="EN1998" s="64"/>
      <c r="EO1998" s="64"/>
      <c r="EP1998" s="65"/>
      <c r="EQ1998" s="63">
        <f>IF($A1998="-","-",ROUND(VLOOKUP($A1998+ROUND(LEFT(EQ$1968,2)/24,5),'[1]ОАО "АТС"'!$A$57:$F$800,5,FALSE),2))</f>
        <v>651.47</v>
      </c>
      <c r="ER1998" s="64"/>
      <c r="ES1998" s="64"/>
      <c r="ET1998" s="64"/>
      <c r="EU1998" s="64"/>
      <c r="EV1998" s="65"/>
    </row>
    <row r="1999" spans="1:152" s="29" customFormat="1" ht="15.75" customHeight="1" x14ac:dyDescent="0.2">
      <c r="A1999" s="60">
        <f>$A$131</f>
        <v>45747</v>
      </c>
      <c r="B1999" s="61"/>
      <c r="C1999" s="61"/>
      <c r="D1999" s="61"/>
      <c r="E1999" s="61"/>
      <c r="F1999" s="61"/>
      <c r="G1999" s="61"/>
      <c r="H1999" s="62"/>
      <c r="I1999" s="63">
        <f>IF($A1999="-","-",ROUND(VLOOKUP($A1999+ROUND(LEFT(I$1968,1)/24,5),'[1]ОАО "АТС"'!$A$57:$F$800,5,FALSE),2))</f>
        <v>86.79</v>
      </c>
      <c r="J1999" s="64"/>
      <c r="K1999" s="64"/>
      <c r="L1999" s="64"/>
      <c r="M1999" s="64"/>
      <c r="N1999" s="65"/>
      <c r="O1999" s="63">
        <f>IF($A1999="-","-",ROUND(VLOOKUP($A1999+ROUND(LEFT(O$1968,1)/24,5),'[1]ОАО "АТС"'!$A$57:$F$800,5,FALSE),2))</f>
        <v>198.45</v>
      </c>
      <c r="P1999" s="64"/>
      <c r="Q1999" s="64"/>
      <c r="R1999" s="64"/>
      <c r="S1999" s="64"/>
      <c r="T1999" s="65"/>
      <c r="U1999" s="63">
        <f>IF($A1999="-","-",ROUND(VLOOKUP($A1999+ROUND(LEFT(U$1968,1)/24,5),'[1]ОАО "АТС"'!$A$57:$F$800,5,FALSE),2))</f>
        <v>261.13</v>
      </c>
      <c r="V1999" s="64"/>
      <c r="W1999" s="64"/>
      <c r="X1999" s="64"/>
      <c r="Y1999" s="64"/>
      <c r="Z1999" s="65"/>
      <c r="AA1999" s="63">
        <f>IF($A1999="-","-",ROUND(VLOOKUP($A1999+ROUND(LEFT(AA$1968,1)/24,5),'[1]ОАО "АТС"'!$A$57:$F$800,5,FALSE),2))</f>
        <v>129.19999999999999</v>
      </c>
      <c r="AB1999" s="64"/>
      <c r="AC1999" s="64"/>
      <c r="AD1999" s="64"/>
      <c r="AE1999" s="64"/>
      <c r="AF1999" s="65"/>
      <c r="AG1999" s="63">
        <f>IF($A1999="-","-",ROUND(VLOOKUP($A1999+ROUND(LEFT(AG$1968,1)/24,5),'[1]ОАО "АТС"'!$A$57:$F$800,5,FALSE),2))</f>
        <v>123.2</v>
      </c>
      <c r="AH1999" s="64"/>
      <c r="AI1999" s="64"/>
      <c r="AJ1999" s="64"/>
      <c r="AK1999" s="64"/>
      <c r="AL1999" s="65"/>
      <c r="AM1999" s="63">
        <f>IF($A1999="-","-",ROUND(VLOOKUP($A1999+ROUND(LEFT(AM$1968,1)/24,5),'[1]ОАО "АТС"'!$A$57:$F$800,5,FALSE),2))</f>
        <v>110.23</v>
      </c>
      <c r="AN1999" s="64"/>
      <c r="AO1999" s="64"/>
      <c r="AP1999" s="64"/>
      <c r="AQ1999" s="64"/>
      <c r="AR1999" s="65"/>
      <c r="AS1999" s="63">
        <f>IF($A1999="-","-",ROUND(VLOOKUP($A1999+ROUND(LEFT(AS$1968,1)/24,5),'[1]ОАО "АТС"'!$A$57:$F$800,5,FALSE),2))</f>
        <v>0</v>
      </c>
      <c r="AT1999" s="64"/>
      <c r="AU1999" s="64"/>
      <c r="AV1999" s="64"/>
      <c r="AW1999" s="64"/>
      <c r="AX1999" s="65"/>
      <c r="AY1999" s="63">
        <f>IF($A1999="-","-",ROUND(VLOOKUP($A1999+ROUND(LEFT(AY$1968,1)/24,5),'[1]ОАО "АТС"'!$A$57:$F$800,5,FALSE),2))</f>
        <v>0</v>
      </c>
      <c r="AZ1999" s="64"/>
      <c r="BA1999" s="64"/>
      <c r="BB1999" s="64"/>
      <c r="BC1999" s="64"/>
      <c r="BD1999" s="65"/>
      <c r="BE1999" s="63">
        <f>IF($A1999="-","-",ROUND(VLOOKUP($A1999+ROUND(LEFT(BE$1968,1)/24,5),'[1]ОАО "АТС"'!$A$57:$F$800,5,FALSE),2))</f>
        <v>105.31</v>
      </c>
      <c r="BF1999" s="64"/>
      <c r="BG1999" s="64"/>
      <c r="BH1999" s="64"/>
      <c r="BI1999" s="64"/>
      <c r="BJ1999" s="65"/>
      <c r="BK1999" s="63">
        <f>IF($A1999="-","-",ROUND(VLOOKUP($A1999+ROUND(LEFT(BK$1968,1)/24,5),'[1]ОАО "АТС"'!$A$57:$F$800,5,FALSE),2))</f>
        <v>95.95</v>
      </c>
      <c r="BL1999" s="64"/>
      <c r="BM1999" s="64"/>
      <c r="BN1999" s="64"/>
      <c r="BO1999" s="64"/>
      <c r="BP1999" s="65"/>
      <c r="BQ1999" s="63">
        <f>IF($A1999="-","-",ROUND(VLOOKUP($A1999+ROUND(LEFT(BQ$1968,2)/24,5),'[1]ОАО "АТС"'!$A$57:$F$800,5,FALSE),2))</f>
        <v>222.93</v>
      </c>
      <c r="BR1999" s="64"/>
      <c r="BS1999" s="64"/>
      <c r="BT1999" s="64"/>
      <c r="BU1999" s="64"/>
      <c r="BV1999" s="65"/>
      <c r="BW1999" s="63">
        <f>IF($A1999="-","-",ROUND(VLOOKUP($A1999+ROUND(LEFT(BW$1968,2)/24,5),'[1]ОАО "АТС"'!$A$57:$F$800,5,FALSE),2))</f>
        <v>251.78</v>
      </c>
      <c r="BX1999" s="64"/>
      <c r="BY1999" s="64"/>
      <c r="BZ1999" s="64"/>
      <c r="CA1999" s="64"/>
      <c r="CB1999" s="65"/>
      <c r="CC1999" s="63">
        <f>IF($A1999="-","-",ROUND(VLOOKUP($A1999+ROUND(LEFT(CC$1968,2)/24,5),'[1]ОАО "АТС"'!$A$57:$F$800,5,FALSE),2))</f>
        <v>312.54000000000002</v>
      </c>
      <c r="CD1999" s="64"/>
      <c r="CE1999" s="64"/>
      <c r="CF1999" s="64"/>
      <c r="CG1999" s="64"/>
      <c r="CH1999" s="65"/>
      <c r="CI1999" s="63">
        <f>IF($A1999="-","-",ROUND(VLOOKUP($A1999+ROUND(LEFT(CI$1968,2)/24,5),'[1]ОАО "АТС"'!$A$57:$F$800,5,FALSE),2))</f>
        <v>349.5</v>
      </c>
      <c r="CJ1999" s="64"/>
      <c r="CK1999" s="64"/>
      <c r="CL1999" s="64"/>
      <c r="CM1999" s="64"/>
      <c r="CN1999" s="65"/>
      <c r="CO1999" s="63">
        <f>IF($A1999="-","-",ROUND(VLOOKUP($A1999+ROUND(LEFT(CO$1968,2)/24,5),'[1]ОАО "АТС"'!$A$57:$F$800,5,FALSE),2))</f>
        <v>455.28</v>
      </c>
      <c r="CP1999" s="64"/>
      <c r="CQ1999" s="64"/>
      <c r="CR1999" s="64"/>
      <c r="CS1999" s="64"/>
      <c r="CT1999" s="65"/>
      <c r="CU1999" s="63">
        <f>IF($A1999="-","-",ROUND(VLOOKUP($A1999+ROUND(LEFT(CU$1968,2)/24,5),'[1]ОАО "АТС"'!$A$57:$F$800,5,FALSE),2))</f>
        <v>426.12</v>
      </c>
      <c r="CV1999" s="64"/>
      <c r="CW1999" s="64"/>
      <c r="CX1999" s="64"/>
      <c r="CY1999" s="64"/>
      <c r="CZ1999" s="65"/>
      <c r="DA1999" s="63">
        <f>IF($A1999="-","-",ROUND(VLOOKUP($A1999+ROUND(LEFT(DA$1968,2)/24,5),'[1]ОАО "АТС"'!$A$57:$F$800,5,FALSE),2))</f>
        <v>425.27</v>
      </c>
      <c r="DB1999" s="64"/>
      <c r="DC1999" s="64"/>
      <c r="DD1999" s="64"/>
      <c r="DE1999" s="64"/>
      <c r="DF1999" s="65"/>
      <c r="DG1999" s="63">
        <f>IF($A1999="-","-",ROUND(VLOOKUP($A1999+ROUND(LEFT(DG$1968,2)/24,5),'[1]ОАО "АТС"'!$A$57:$F$800,5,FALSE),2))</f>
        <v>347.1</v>
      </c>
      <c r="DH1999" s="64"/>
      <c r="DI1999" s="64"/>
      <c r="DJ1999" s="64"/>
      <c r="DK1999" s="64"/>
      <c r="DL1999" s="65"/>
      <c r="DM1999" s="63">
        <f>IF($A1999="-","-",ROUND(VLOOKUP($A1999+ROUND(LEFT(DM$1968,2)/24,5),'[1]ОАО "АТС"'!$A$57:$F$800,5,FALSE),2))</f>
        <v>383.01</v>
      </c>
      <c r="DN1999" s="64"/>
      <c r="DO1999" s="64"/>
      <c r="DP1999" s="64"/>
      <c r="DQ1999" s="64"/>
      <c r="DR1999" s="65"/>
      <c r="DS1999" s="63">
        <f>IF($A1999="-","-",ROUND(VLOOKUP($A1999+ROUND(LEFT(DS$1968,2)/24,5),'[1]ОАО "АТС"'!$A$57:$F$800,5,FALSE),2))</f>
        <v>445.67</v>
      </c>
      <c r="DT1999" s="64"/>
      <c r="DU1999" s="64"/>
      <c r="DV1999" s="64"/>
      <c r="DW1999" s="64"/>
      <c r="DX1999" s="65"/>
      <c r="DY1999" s="63">
        <f>IF($A1999="-","-",ROUND(VLOOKUP($A1999+ROUND(LEFT(DY$1968,2)/24,5),'[1]ОАО "АТС"'!$A$57:$F$800,5,FALSE),2))</f>
        <v>754.72</v>
      </c>
      <c r="DZ1999" s="64"/>
      <c r="EA1999" s="64"/>
      <c r="EB1999" s="64"/>
      <c r="EC1999" s="64"/>
      <c r="ED1999" s="65"/>
      <c r="EE1999" s="63">
        <f>IF($A1999="-","-",ROUND(VLOOKUP($A1999+ROUND(LEFT(EE$1968,2)/24,5),'[1]ОАО "АТС"'!$A$57:$F$800,5,FALSE),2))</f>
        <v>902.91</v>
      </c>
      <c r="EF1999" s="64"/>
      <c r="EG1999" s="64"/>
      <c r="EH1999" s="64"/>
      <c r="EI1999" s="64"/>
      <c r="EJ1999" s="65"/>
      <c r="EK1999" s="63">
        <f>IF($A1999="-","-",ROUND(VLOOKUP($A1999+ROUND(LEFT(EK$1968,2)/24,5),'[1]ОАО "АТС"'!$A$57:$F$800,5,FALSE),2))</f>
        <v>1076.6400000000001</v>
      </c>
      <c r="EL1999" s="64"/>
      <c r="EM1999" s="64"/>
      <c r="EN1999" s="64"/>
      <c r="EO1999" s="64"/>
      <c r="EP1999" s="65"/>
      <c r="EQ1999" s="63">
        <f>IF($A1999="-","-",ROUND(VLOOKUP($A1999+ROUND(LEFT(EQ$1968,2)/24,5),'[1]ОАО "АТС"'!$A$57:$F$800,5,FALSE),2))</f>
        <v>623.16999999999996</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-3.49</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116.71</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612682.84</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2025-04-14T08:02:00Z</dcterms:created>
  <dcterms:modified xsi:type="dcterms:W3CDTF">2025-04-14T08:02:35Z</dcterms:modified>
</cp:coreProperties>
</file>