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ne" sheetId="1" r:id="rId1"/>
  </sheets>
  <calcPr calcId="162913" calcOnSave="0" concurrentCalc="0"/>
</workbook>
</file>

<file path=xl/calcChain.xml><?xml version="1.0" encoding="utf-8"?>
<calcChain xmlns="http://schemas.openxmlformats.org/spreadsheetml/2006/main">
  <c r="AC42" i="1" l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C27" i="1"/>
  <c r="E21" i="1"/>
  <c r="C21" i="1"/>
  <c r="E23" i="1"/>
  <c r="C23" i="1"/>
  <c r="C29" i="1"/>
  <c r="C15" i="1"/>
  <c r="E9" i="1"/>
  <c r="J9" i="1"/>
  <c r="O9" i="1"/>
  <c r="C9" i="1"/>
  <c r="E11" i="1"/>
  <c r="J11" i="1"/>
  <c r="O11" i="1"/>
  <c r="C11" i="1"/>
  <c r="O33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Z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C33" i="1"/>
  <c r="C41" i="1"/>
  <c r="P41" i="1"/>
  <c r="Y41" i="1"/>
  <c r="T41" i="1"/>
  <c r="T29" i="1"/>
  <c r="Z29" i="1"/>
  <c r="Y29" i="1"/>
  <c r="E41" i="1"/>
  <c r="J41" i="1"/>
  <c r="O41" i="1"/>
  <c r="T12" i="1"/>
  <c r="T11" i="1"/>
  <c r="T10" i="1"/>
  <c r="T9" i="1"/>
  <c r="T8" i="1"/>
  <c r="T17" i="1"/>
  <c r="I29" i="1"/>
  <c r="E29" i="1"/>
  <c r="E16" i="1"/>
  <c r="Q17" i="1"/>
  <c r="E8" i="1"/>
  <c r="J8" i="1"/>
  <c r="O8" i="1"/>
  <c r="C8" i="1"/>
  <c r="Y12" i="1"/>
  <c r="Y11" i="1"/>
  <c r="Y10" i="1"/>
  <c r="Y9" i="1"/>
  <c r="Y8" i="1"/>
  <c r="Y17" i="1"/>
  <c r="P17" i="1"/>
  <c r="K17" i="1"/>
  <c r="J10" i="1"/>
  <c r="J12" i="1"/>
  <c r="J17" i="1"/>
  <c r="E10" i="1"/>
  <c r="E12" i="1"/>
  <c r="O12" i="1"/>
  <c r="D17" i="1"/>
  <c r="F17" i="1"/>
  <c r="O16" i="1"/>
  <c r="O15" i="1"/>
  <c r="O14" i="1"/>
  <c r="O13" i="1"/>
  <c r="O10" i="1"/>
  <c r="O17" i="1"/>
  <c r="J16" i="1"/>
  <c r="J15" i="1"/>
  <c r="J14" i="1"/>
  <c r="J13" i="1"/>
  <c r="E15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D29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0" i="1"/>
  <c r="C25" i="1"/>
  <c r="C19" i="1"/>
  <c r="C24" i="1"/>
  <c r="C22" i="1"/>
  <c r="C18" i="1"/>
  <c r="C14" i="1"/>
  <c r="C16" i="1"/>
  <c r="C13" i="1"/>
  <c r="J29" i="1"/>
  <c r="O29" i="1"/>
  <c r="E17" i="1"/>
  <c r="C10" i="1"/>
  <c r="C12" i="1"/>
  <c r="C17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<sst xmlns="http://schemas.openxmlformats.org/spreadsheetml/2006/main" count="82" uniqueCount="33">
  <si>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</si>
  <si>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</si>
  <si>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</si>
  <si>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</si>
  <si>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</si>
  <si>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</si>
  <si>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</si>
  <si>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</si>
  <si>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</si>
  <si>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</si>
  <si>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</si>
  <si>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</si>
  <si>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</si>
  <si>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</si>
  <si>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</si>
  <si>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</si>
  <si>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</si>
  <si>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</si>
  <si>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</si>
  <si>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</si>
  <si>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</si>
  <si>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</si>
  <si>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</si>
  <si>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</si>
  <si>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</si>
  <si>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</si>
  <si>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</si>
  <si>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</si>
  <si>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</si>
  <si>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</si>
  <si>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</si>
  <si>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Июнь 2024 года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</si>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</sst>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44" sqref="C44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AA1" s="75"/>
    </row>
    <row r="2" spans="1:29">
      <c r="A2" s="82"/>
      <c r="B2" s="85" t="s">
        <v>0</v>
      </c>
      <c r="C2" s="79" t="s">
        <v>31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1"/>
    </row>
    <row r="3" spans="1:29" ht="27.75" customHeight="1">
      <c r="A3" s="83"/>
      <c r="B3" s="86"/>
      <c r="C3" s="93" t="s">
        <v>1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1"/>
      <c r="P3" s="1"/>
      <c r="Q3" s="1"/>
      <c r="R3" s="1"/>
      <c r="S3" s="1"/>
      <c r="T3" s="95" t="s">
        <v>2</v>
      </c>
      <c r="U3" s="96"/>
      <c r="V3" s="96"/>
      <c r="W3" s="96"/>
      <c r="X3" s="96"/>
      <c r="Y3" s="95" t="s">
        <v>2</v>
      </c>
      <c r="Z3" s="96"/>
      <c r="AA3" s="96"/>
      <c r="AB3" s="96"/>
      <c r="AC3" s="97"/>
    </row>
    <row r="4" spans="1:29" ht="15" customHeight="1">
      <c r="A4" s="83"/>
      <c r="B4" s="86"/>
      <c r="C4" s="90" t="s">
        <v>3</v>
      </c>
      <c r="D4" s="89" t="s">
        <v>4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83"/>
      <c r="B5" s="86"/>
      <c r="C5" s="91"/>
      <c r="D5" s="106" t="s">
        <v>5</v>
      </c>
      <c r="E5" s="108" t="s">
        <v>6</v>
      </c>
      <c r="F5" s="109"/>
      <c r="G5" s="109"/>
      <c r="H5" s="109"/>
      <c r="I5" s="110"/>
      <c r="J5" s="108" t="s">
        <v>7</v>
      </c>
      <c r="K5" s="109"/>
      <c r="L5" s="109"/>
      <c r="M5" s="109"/>
      <c r="N5" s="109"/>
      <c r="O5" s="86" t="s">
        <v>8</v>
      </c>
      <c r="P5" s="89"/>
      <c r="Q5" s="89"/>
      <c r="R5" s="89"/>
      <c r="S5" s="111"/>
      <c r="T5" s="95" t="s">
        <v>7</v>
      </c>
      <c r="U5" s="96"/>
      <c r="V5" s="96"/>
      <c r="W5" s="96"/>
      <c r="X5" s="96"/>
      <c r="Y5" s="95" t="s">
        <v>8</v>
      </c>
      <c r="Z5" s="96"/>
      <c r="AA5" s="96"/>
      <c r="AB5" s="96"/>
      <c r="AC5" s="97"/>
    </row>
    <row r="6" spans="1:29" ht="15" customHeight="1">
      <c r="A6" s="83"/>
      <c r="B6" s="86"/>
      <c r="C6" s="91"/>
      <c r="D6" s="106"/>
      <c r="E6" s="103" t="s">
        <v>9</v>
      </c>
      <c r="F6" s="103" t="s">
        <v>10</v>
      </c>
      <c r="G6" s="103"/>
      <c r="H6" s="103"/>
      <c r="I6" s="103"/>
      <c r="J6" s="103" t="s">
        <v>9</v>
      </c>
      <c r="K6" s="103" t="s">
        <v>10</v>
      </c>
      <c r="L6" s="103"/>
      <c r="M6" s="103"/>
      <c r="N6" s="104"/>
      <c r="O6" s="103" t="s">
        <v>9</v>
      </c>
      <c r="P6" s="103" t="s">
        <v>10</v>
      </c>
      <c r="Q6" s="103"/>
      <c r="R6" s="103"/>
      <c r="S6" s="104"/>
      <c r="T6" s="98" t="s">
        <v>9</v>
      </c>
      <c r="U6" s="98" t="s">
        <v>10</v>
      </c>
      <c r="V6" s="98"/>
      <c r="W6" s="98"/>
      <c r="X6" s="101"/>
      <c r="Y6" s="98" t="s">
        <v>9</v>
      </c>
      <c r="Z6" s="98" t="s">
        <v>10</v>
      </c>
      <c r="AA6" s="98"/>
      <c r="AB6" s="98"/>
      <c r="AC6" s="99"/>
    </row>
    <row r="7" spans="1:29" ht="15.75" thickBot="1">
      <c r="A7" s="84"/>
      <c r="B7" s="87"/>
      <c r="C7" s="92"/>
      <c r="D7" s="107"/>
      <c r="E7" s="105"/>
      <c r="F7" s="4" t="s">
        <v>11</v>
      </c>
      <c r="G7" s="4" t="s">
        <v>12</v>
      </c>
      <c r="H7" s="4" t="s">
        <v>13</v>
      </c>
      <c r="I7" s="4" t="s">
        <v>14</v>
      </c>
      <c r="J7" s="105"/>
      <c r="K7" s="4" t="s">
        <v>11</v>
      </c>
      <c r="L7" s="4" t="s">
        <v>12</v>
      </c>
      <c r="M7" s="4" t="s">
        <v>13</v>
      </c>
      <c r="N7" s="5" t="s">
        <v>14</v>
      </c>
      <c r="O7" s="105"/>
      <c r="P7" s="4" t="s">
        <v>11</v>
      </c>
      <c r="Q7" s="4" t="s">
        <v>12</v>
      </c>
      <c r="R7" s="4" t="s">
        <v>13</v>
      </c>
      <c r="S7" s="5" t="s">
        <v>14</v>
      </c>
      <c r="T7" s="100"/>
      <c r="U7" s="6" t="s">
        <v>11</v>
      </c>
      <c r="V7" s="6" t="s">
        <v>12</v>
      </c>
      <c r="W7" s="6" t="s">
        <v>13</v>
      </c>
      <c r="X7" s="67" t="s">
        <v>14</v>
      </c>
      <c r="Y7" s="100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2" t="s">
        <v>15</v>
      </c>
      <c r="B8" s="7" t="s">
        <v>16</v>
      </c>
      <c r="C8" s="8">
        <f>E8+J8+D8+O8</f>
        <v>2312.5509999999999</v>
      </c>
      <c r="D8" s="9"/>
      <c r="E8" s="53">
        <f>F8+G8+H8+I8</f>
        <v>722.35299999999995</v>
      </c>
      <c r="F8" s="54">
        <v>0</v>
      </c>
      <c r="G8" s="54">
        <v>2.16</v>
      </c>
      <c r="H8" s="54">
        <v>622.65599999999995</v>
      </c>
      <c r="I8" s="54">
        <v>97.537000000000006</v>
      </c>
      <c r="J8" s="10">
        <f t="shared" ref="J8:J16" si="0">K8+L8+M8+N8</f>
        <v>424.61099999999999</v>
      </c>
      <c r="K8" s="54">
        <v>195.95500000000001</v>
      </c>
      <c r="L8" s="54">
        <v>0</v>
      </c>
      <c r="M8" s="54">
        <v>228.65600000000001</v>
      </c>
      <c r="N8" s="54">
        <v>0</v>
      </c>
      <c r="O8" s="10">
        <f>P8+Q8+R8+S8</f>
        <v>1165.587</v>
      </c>
      <c r="P8" s="54">
        <v>528.68399999999997</v>
      </c>
      <c r="Q8" s="54">
        <v>23.172000000000001</v>
      </c>
      <c r="R8" s="54">
        <v>613.73099999999999</v>
      </c>
      <c r="S8" s="54">
        <v>0</v>
      </c>
      <c r="T8" s="20">
        <f>U8+V8+W8+X8</f>
        <v>0.60299999999999998</v>
      </c>
      <c r="U8" s="11">
        <v>0.28499999999999998</v>
      </c>
      <c r="V8" s="11">
        <v>0</v>
      </c>
      <c r="W8" s="11">
        <v>0.318</v>
      </c>
      <c r="X8" s="11">
        <v>0</v>
      </c>
      <c r="Y8" s="20">
        <f>Z8+AA8+AB8+AC8</f>
        <v>2.2480000000000002</v>
      </c>
      <c r="Z8" s="11">
        <v>1.1930000000000001</v>
      </c>
      <c r="AA8" s="11">
        <v>6.4000000000000001E-2</v>
      </c>
      <c r="AB8" s="11">
        <v>0.99099999999999999</v>
      </c>
      <c r="AC8" s="59">
        <v>0</v>
      </c>
    </row>
    <row r="9" spans="1:29">
      <c r="A9" s="77"/>
      <c r="B9" s="12" t="s">
        <v>19</v>
      </c>
      <c r="C9" s="13">
        <f t="shared" ref="C9:C16" si="1">E9+J9+D9+O9</f>
        <v>13780.973</v>
      </c>
      <c r="D9" s="14"/>
      <c r="E9" s="55">
        <f t="shared" ref="E9:E15" si="2">F9+G9+H9+I9</f>
        <v>8368.9760000000006</v>
      </c>
      <c r="F9" s="54">
        <v>52.356000000000002</v>
      </c>
      <c r="G9" s="54">
        <v>39.473999999999997</v>
      </c>
      <c r="H9" s="54">
        <v>6452.6750000000002</v>
      </c>
      <c r="I9" s="54">
        <v>1824.4710000000002</v>
      </c>
      <c r="J9" s="10">
        <f t="shared" si="0"/>
        <v>4959.42</v>
      </c>
      <c r="K9" s="54">
        <v>0</v>
      </c>
      <c r="L9" s="54">
        <v>3396.3450000000003</v>
      </c>
      <c r="M9" s="54">
        <v>1560.9850000000001</v>
      </c>
      <c r="N9" s="54">
        <v>2.09</v>
      </c>
      <c r="O9" s="10">
        <f t="shared" ref="O9:O16" si="3">P9+Q9+R9+S9</f>
        <v>452.577</v>
      </c>
      <c r="P9" s="54">
        <v>342.82900000000001</v>
      </c>
      <c r="Q9" s="54">
        <v>0</v>
      </c>
      <c r="R9" s="54">
        <v>13.603999999999999</v>
      </c>
      <c r="S9" s="54">
        <v>96.144000000000005</v>
      </c>
      <c r="T9" s="20">
        <f t="shared" ref="T9:T12" si="4">U9+V9+W9+X9</f>
        <v>6.8260000000000005</v>
      </c>
      <c r="U9" s="11">
        <v>0</v>
      </c>
      <c r="V9" s="11">
        <v>4.6720000000000006</v>
      </c>
      <c r="W9" s="11">
        <v>2.1509999999999998</v>
      </c>
      <c r="X9" s="11">
        <v>3.0000000000000001E-3</v>
      </c>
      <c r="Y9" s="20">
        <f t="shared" ref="Y9:Y12" si="5">Z9+AA9+AB9+AC9</f>
        <v>1.2769999999999999</v>
      </c>
      <c r="Z9" s="11">
        <v>0.97799999999999998</v>
      </c>
      <c r="AA9" s="11">
        <v>0</v>
      </c>
      <c r="AB9" s="11">
        <v>5.0000000000000001E-3</v>
      </c>
      <c r="AC9" s="59">
        <v>0.29399999999999998</v>
      </c>
    </row>
    <row r="10" spans="1:29">
      <c r="A10" s="77"/>
      <c r="B10" s="12" t="s">
        <v>20</v>
      </c>
      <c r="C10" s="13">
        <f t="shared" si="1"/>
        <v>939.03099999999995</v>
      </c>
      <c r="D10" s="14"/>
      <c r="E10" s="55">
        <f t="shared" si="2"/>
        <v>71.277000000000001</v>
      </c>
      <c r="F10" s="54">
        <v>0</v>
      </c>
      <c r="G10" s="54">
        <v>0</v>
      </c>
      <c r="H10" s="54">
        <v>48.445</v>
      </c>
      <c r="I10" s="54">
        <v>22.832000000000001</v>
      </c>
      <c r="J10" s="10">
        <f t="shared" si="0"/>
        <v>357.20400000000001</v>
      </c>
      <c r="K10" s="54">
        <v>357.20400000000001</v>
      </c>
      <c r="L10" s="54">
        <v>0</v>
      </c>
      <c r="M10" s="54">
        <v>0</v>
      </c>
      <c r="N10" s="54">
        <v>0</v>
      </c>
      <c r="O10" s="10">
        <f t="shared" si="3"/>
        <v>510.55</v>
      </c>
      <c r="P10" s="54">
        <v>152.26</v>
      </c>
      <c r="Q10" s="54">
        <v>358.29</v>
      </c>
      <c r="R10" s="54">
        <v>0</v>
      </c>
      <c r="S10" s="54">
        <v>0</v>
      </c>
      <c r="T10" s="20">
        <f t="shared" si="4"/>
        <v>0.61799999999999999</v>
      </c>
      <c r="U10" s="11">
        <v>0.61799999999999999</v>
      </c>
      <c r="V10" s="11">
        <v>0</v>
      </c>
      <c r="W10" s="11">
        <v>0</v>
      </c>
      <c r="X10" s="11">
        <v>0</v>
      </c>
      <c r="Y10" s="20">
        <f t="shared" si="5"/>
        <v>1.4179999999999999</v>
      </c>
      <c r="Z10" s="11">
        <v>0.42199999999999999</v>
      </c>
      <c r="AA10" s="11">
        <v>0.996</v>
      </c>
      <c r="AB10" s="11">
        <v>0</v>
      </c>
      <c r="AC10" s="59">
        <v>0</v>
      </c>
    </row>
    <row r="11" spans="1:29" ht="15.75" customHeight="1">
      <c r="A11" s="77"/>
      <c r="B11" s="12" t="s">
        <v>21</v>
      </c>
      <c r="C11" s="13">
        <f t="shared" si="1"/>
        <v>6341.7869999999994</v>
      </c>
      <c r="D11" s="14"/>
      <c r="E11" s="55">
        <f t="shared" si="2"/>
        <v>5490.0379999999996</v>
      </c>
      <c r="F11" s="54">
        <v>49.207000000000001</v>
      </c>
      <c r="G11" s="54">
        <v>32.723999999999997</v>
      </c>
      <c r="H11" s="54">
        <v>3893.6279999999997</v>
      </c>
      <c r="I11" s="54">
        <v>1514.479</v>
      </c>
      <c r="J11" s="10">
        <f t="shared" si="0"/>
        <v>851.74900000000002</v>
      </c>
      <c r="K11" s="54">
        <v>120.864</v>
      </c>
      <c r="L11" s="54">
        <v>0</v>
      </c>
      <c r="M11" s="54">
        <v>730.88499999999999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1.1839999999999999</v>
      </c>
      <c r="U11" s="11">
        <v>0.16800000000000001</v>
      </c>
      <c r="V11" s="11">
        <v>0</v>
      </c>
      <c r="W11" s="11">
        <v>1.016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77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77"/>
      <c r="B13" s="16" t="s">
        <v>23</v>
      </c>
      <c r="C13" s="17">
        <f t="shared" si="1"/>
        <v>6083.7519999999995</v>
      </c>
      <c r="D13" s="18">
        <v>6083.7519999999995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77"/>
      <c r="B14" s="16" t="s">
        <v>24</v>
      </c>
      <c r="C14" s="17">
        <f t="shared" si="1"/>
        <v>7845.9750000000004</v>
      </c>
      <c r="D14" s="18">
        <v>7845.9750000000004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77"/>
      <c r="B15" s="12" t="s">
        <v>25</v>
      </c>
      <c r="C15" s="17">
        <f t="shared" si="1"/>
        <v>91.615000000000009</v>
      </c>
      <c r="D15" s="52">
        <v>91.615000000000009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77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78"/>
      <c r="B17" s="28" t="s">
        <v>27</v>
      </c>
      <c r="C17" s="49">
        <f>SUM(C8:C16)</f>
        <v>37395.684000000001</v>
      </c>
      <c r="D17" s="29">
        <f>SUM(D8:D16)</f>
        <v>14021.341999999999</v>
      </c>
      <c r="E17" s="30">
        <f t="shared" ref="E17:AC17" si="6">SUM(E8:E16)</f>
        <v>14652.644</v>
      </c>
      <c r="F17" s="29">
        <f>SUM(F8:F16)</f>
        <v>101.563</v>
      </c>
      <c r="G17" s="29">
        <f t="shared" si="6"/>
        <v>74.358000000000004</v>
      </c>
      <c r="H17" s="29">
        <f t="shared" si="6"/>
        <v>11017.403999999999</v>
      </c>
      <c r="I17" s="29">
        <f t="shared" si="6"/>
        <v>3459.3190000000004</v>
      </c>
      <c r="J17" s="30">
        <f t="shared" si="6"/>
        <v>6592.9839999999995</v>
      </c>
      <c r="K17" s="29">
        <f t="shared" si="6"/>
        <v>674.02300000000002</v>
      </c>
      <c r="L17" s="29">
        <f t="shared" si="6"/>
        <v>3396.3450000000003</v>
      </c>
      <c r="M17" s="29">
        <f t="shared" si="6"/>
        <v>2520.5259999999998</v>
      </c>
      <c r="N17" s="29">
        <f t="shared" si="6"/>
        <v>2.09</v>
      </c>
      <c r="O17" s="30">
        <f t="shared" si="6"/>
        <v>2128.7139999999999</v>
      </c>
      <c r="P17" s="29">
        <f>SUM(P8:P16)</f>
        <v>1023.7729999999999</v>
      </c>
      <c r="Q17" s="29">
        <f>SUM(Q8:Q16)</f>
        <v>381.46200000000005</v>
      </c>
      <c r="R17" s="29">
        <f t="shared" si="6"/>
        <v>627.33500000000004</v>
      </c>
      <c r="S17" s="29">
        <f t="shared" si="6"/>
        <v>96.144000000000005</v>
      </c>
      <c r="T17" s="31">
        <f t="shared" si="6"/>
        <v>9.2309999999999999</v>
      </c>
      <c r="U17" s="32">
        <f t="shared" si="6"/>
        <v>1.071</v>
      </c>
      <c r="V17" s="32">
        <f t="shared" si="6"/>
        <v>4.6720000000000006</v>
      </c>
      <c r="W17" s="32">
        <f t="shared" si="6"/>
        <v>3.4849999999999999</v>
      </c>
      <c r="X17" s="70">
        <f t="shared" si="6"/>
        <v>3.0000000000000001E-3</v>
      </c>
      <c r="Y17" s="31">
        <f t="shared" si="6"/>
        <v>4.9430000000000005</v>
      </c>
      <c r="Z17" s="32">
        <f t="shared" si="6"/>
        <v>2.5930000000000004</v>
      </c>
      <c r="AA17" s="32">
        <f t="shared" si="6"/>
        <v>1.06</v>
      </c>
      <c r="AB17" s="32">
        <f t="shared" si="6"/>
        <v>0.996</v>
      </c>
      <c r="AC17" s="62">
        <f t="shared" si="6"/>
        <v>0.29399999999999998</v>
      </c>
    </row>
    <row r="18" spans="1:29">
      <c r="A18" s="76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77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77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77"/>
      <c r="B21" s="12" t="s">
        <v>19</v>
      </c>
      <c r="C21" s="13">
        <f t="shared" si="7"/>
        <v>1.9950000000000001</v>
      </c>
      <c r="D21" s="39"/>
      <c r="E21" s="39">
        <f t="shared" si="8"/>
        <v>1.9950000000000001</v>
      </c>
      <c r="F21" s="40"/>
      <c r="G21" s="40"/>
      <c r="H21" s="40"/>
      <c r="I21" s="50">
        <v>1.9950000000000001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77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77"/>
      <c r="B23" s="12" t="s">
        <v>21</v>
      </c>
      <c r="C23" s="13">
        <f t="shared" si="7"/>
        <v>106.199</v>
      </c>
      <c r="D23" s="39"/>
      <c r="E23" s="39">
        <f t="shared" si="8"/>
        <v>106.199</v>
      </c>
      <c r="F23" s="40"/>
      <c r="G23" s="40"/>
      <c r="H23" s="40"/>
      <c r="I23" s="50">
        <v>106.199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77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77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77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77"/>
      <c r="B27" s="12" t="s">
        <v>25</v>
      </c>
      <c r="C27" s="17">
        <f t="shared" si="7"/>
        <v>20.853000000000002</v>
      </c>
      <c r="D27" s="51">
        <v>20.853000000000002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77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78"/>
      <c r="B29" s="43" t="s">
        <v>27</v>
      </c>
      <c r="C29" s="49">
        <f>SUM(C18:C28)</f>
        <v>129.047</v>
      </c>
      <c r="D29" s="44">
        <f>SUM(D18:D28)</f>
        <v>20.853000000000002</v>
      </c>
      <c r="E29" s="48">
        <f t="shared" si="8"/>
        <v>108.194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108.194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76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77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77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77"/>
      <c r="B33" s="12" t="s">
        <v>19</v>
      </c>
      <c r="C33" s="13">
        <f t="shared" si="13"/>
        <v>28101.714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28101.714</v>
      </c>
      <c r="P33" s="40">
        <v>28101.714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80.431999999999988</v>
      </c>
      <c r="Z33" s="27">
        <v>80.431999999999988</v>
      </c>
      <c r="AA33" s="27"/>
      <c r="AB33" s="27"/>
      <c r="AC33" s="64"/>
    </row>
    <row r="34" spans="1:29">
      <c r="A34" s="77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77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77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77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77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77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77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78"/>
      <c r="B41" s="43" t="s">
        <v>27</v>
      </c>
      <c r="C41" s="49">
        <f>SUM(C30:C40)</f>
        <v>28101.714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28101.714</v>
      </c>
      <c r="P41" s="44">
        <f>SUM(P30:P40)</f>
        <v>28101.714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80.431999999999988</v>
      </c>
      <c r="Z41" s="47">
        <f>SUM(Z30:Z40)</f>
        <v>80.431999999999988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122" customFormat="1" ht="13.5" thickBot="1">
      <c r="A42" s="112" t="s">
        <v>32</v>
      </c>
      <c r="B42" s="113"/>
      <c r="C42" s="114">
        <f t="shared" ref="C42:AC42" si="19">C17+C29+C41</f>
        <v>65626.445000000007</v>
      </c>
      <c r="D42" s="115">
        <f t="shared" si="19"/>
        <v>14042.194999999998</v>
      </c>
      <c r="E42" s="116">
        <f t="shared" si="19"/>
        <v>14760.838</v>
      </c>
      <c r="F42" s="117">
        <f t="shared" si="19"/>
        <v>101.563</v>
      </c>
      <c r="G42" s="117">
        <f t="shared" si="19"/>
        <v>74.358000000000004</v>
      </c>
      <c r="H42" s="117">
        <f t="shared" si="19"/>
        <v>11017.403999999999</v>
      </c>
      <c r="I42" s="117">
        <f t="shared" si="19"/>
        <v>3567.5130000000004</v>
      </c>
      <c r="J42" s="116">
        <f t="shared" si="19"/>
        <v>6592.9839999999995</v>
      </c>
      <c r="K42" s="117">
        <f t="shared" si="19"/>
        <v>674.02300000000002</v>
      </c>
      <c r="L42" s="117">
        <f t="shared" si="19"/>
        <v>3396.3450000000003</v>
      </c>
      <c r="M42" s="117">
        <f t="shared" si="19"/>
        <v>2520.5259999999998</v>
      </c>
      <c r="N42" s="117">
        <f t="shared" si="19"/>
        <v>2.09</v>
      </c>
      <c r="O42" s="116">
        <f t="shared" si="19"/>
        <v>30230.428</v>
      </c>
      <c r="P42" s="117">
        <f t="shared" si="19"/>
        <v>29125.487000000001</v>
      </c>
      <c r="Q42" s="117">
        <f t="shared" si="19"/>
        <v>381.46200000000005</v>
      </c>
      <c r="R42" s="117">
        <f t="shared" si="19"/>
        <v>627.33500000000004</v>
      </c>
      <c r="S42" s="117">
        <f t="shared" si="19"/>
        <v>96.144000000000005</v>
      </c>
      <c r="T42" s="118">
        <f t="shared" si="19"/>
        <v>9.2309999999999999</v>
      </c>
      <c r="U42" s="119">
        <f t="shared" si="19"/>
        <v>1.071</v>
      </c>
      <c r="V42" s="119">
        <f t="shared" si="19"/>
        <v>4.6720000000000006</v>
      </c>
      <c r="W42" s="119">
        <f t="shared" si="19"/>
        <v>3.4849999999999999</v>
      </c>
      <c r="X42" s="120">
        <f t="shared" si="19"/>
        <v>3.0000000000000001E-3</v>
      </c>
      <c r="Y42" s="118">
        <f t="shared" si="19"/>
        <v>85.374999999999986</v>
      </c>
      <c r="Z42" s="119">
        <f t="shared" si="19"/>
        <v>83.024999999999991</v>
      </c>
      <c r="AA42" s="119">
        <f t="shared" si="19"/>
        <v>1.06</v>
      </c>
      <c r="AB42" s="119">
        <f t="shared" si="19"/>
        <v>0.996</v>
      </c>
      <c r="AC42" s="121">
        <f t="shared" si="19"/>
        <v>0.29399999999999998</v>
      </c>
    </row>
    <row r="44" spans="1:29">
      <c r="C44" s="56"/>
    </row>
  </sheetData>
  <mergeCells count="29">
    <mergeCell ref="A42:B42"/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A30:A41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2024-07-26T15:07:34Z</dcterms:modified>
</cp:coreProperties>
</file>