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2024\"/>
    </mc:Choice>
  </mc:AlternateContent>
  <bookViews>
    <workbookView xWindow="0" yWindow="0" windowWidth="23805" windowHeight="8835"/>
  </bookViews>
  <sheets>
    <sheet name="February" sheetId="1" r:id="rId1"/>
  </sheets>
  <calcPr calcId="162913" calcOnSave="0" concurrentCalc="0"/>
</workbook>
</file>

<file path=xl/calcChain.xml><?xml version="1.0" encoding="utf-8"?>
<calcChain xmlns="http://schemas.openxmlformats.org/spreadsheetml/2006/main">
  <c r="AC42" i="1" l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O33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Z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C33" i="1"/>
  <c r="P41" i="1"/>
  <c r="C41" i="1"/>
  <c r="Y41" i="1"/>
  <c r="T41" i="1"/>
  <c r="T29" i="1"/>
  <c r="Z29" i="1"/>
  <c r="Y29" i="1"/>
  <c r="E41" i="1"/>
  <c r="J41" i="1"/>
  <c r="O41" i="1"/>
  <c r="T12" i="1"/>
  <c r="T11" i="1"/>
  <c r="T10" i="1"/>
  <c r="T9" i="1"/>
  <c r="T8" i="1"/>
  <c r="I29" i="1"/>
  <c r="E16" i="1"/>
  <c r="Q17" i="1"/>
  <c r="E8" i="1"/>
  <c r="Y12" i="1"/>
  <c r="Y11" i="1"/>
  <c r="Y10" i="1"/>
  <c r="Y9" i="1"/>
  <c r="Y8" i="1"/>
  <c r="O8" i="1"/>
  <c r="P17" i="1"/>
  <c r="J9" i="1"/>
  <c r="K17" i="1"/>
  <c r="J10" i="1"/>
  <c r="J11" i="1"/>
  <c r="J8" i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J15" i="1"/>
  <c r="J14" i="1"/>
  <c r="J13" i="1"/>
  <c r="J12" i="1"/>
  <c r="E15" i="1"/>
  <c r="E14" i="1"/>
  <c r="E13" i="1"/>
  <c r="E18" i="1"/>
  <c r="E19" i="1"/>
  <c r="E20" i="1"/>
  <c r="E21" i="1"/>
  <c r="C21" i="1"/>
  <c r="E22" i="1"/>
  <c r="E23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C27" i="1"/>
  <c r="D29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Y17" i="1"/>
  <c r="C20" i="1"/>
  <c r="C25" i="1"/>
  <c r="C23" i="1"/>
  <c r="C19" i="1"/>
  <c r="C24" i="1"/>
  <c r="C22" i="1"/>
  <c r="C18" i="1"/>
  <c r="E29" i="1"/>
  <c r="C14" i="1"/>
  <c r="C8" i="1"/>
  <c r="C16" i="1"/>
  <c r="C13" i="1"/>
  <c r="J29" i="1"/>
  <c r="O29" i="1"/>
  <c r="C15" i="1"/>
  <c r="E17" i="1"/>
  <c r="C10" i="1"/>
  <c r="O17" i="1"/>
  <c r="T17" i="1"/>
  <c r="C12" i="1"/>
  <c r="J17" i="1"/>
  <c r="C9" i="1"/>
  <c r="C11" i="1"/>
  <c r="C29" i="1"/>
  <c r="C17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<sst xmlns="http://schemas.openxmlformats.org/spreadsheetml/2006/main" count="82" uniqueCount="33">
  <si>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</si>
  <si>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</si>
  <si>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</si>
  <si>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</si>
  <si>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</si>
  <si>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</si>
  <si>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</si>
  <si>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</si>
  <si>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</si>
  <si>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</si>
  <si>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</si>
  <si>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</si>
  <si>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</si>
  <si>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</si>
  <si>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</si>
  <si>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</si>
  <si>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</si>
  <si>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</si>
  <si>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</si>
  <si>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</si>
  <si>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</si>
  <si>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</si>
  <si>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</si>
  <si>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</si>
  <si>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</si>
  <si>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</si>
  <si>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</si>
  <si>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</si>
  <si>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</si>
  <si>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</si>
  <si>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Февраль 2024 года</t>
  </si>
  <si>
    <t>Всего:</t>
  </si>
  <si>
    <t>ФСК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</si>
</sst>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42" sqref="A42:XFD4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</cols>
  <sheetData>
    <row r="1" spans="1:29" ht="32.25" customHeight="1" thickBot="1">
      <c r="A1" s="87" t="s">
        <v>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9">
      <c r="A2" s="81"/>
      <c r="B2" s="84" t="s">
        <v>0</v>
      </c>
      <c r="C2" s="78" t="s">
        <v>30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80"/>
    </row>
    <row r="3" spans="1:29" ht="27.75" customHeight="1">
      <c r="A3" s="82"/>
      <c r="B3" s="85"/>
      <c r="C3" s="92" t="s">
        <v>1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1"/>
      <c r="P3" s="1"/>
      <c r="Q3" s="1"/>
      <c r="R3" s="1"/>
      <c r="S3" s="1"/>
      <c r="T3" s="94" t="s">
        <v>2</v>
      </c>
      <c r="U3" s="95"/>
      <c r="V3" s="95"/>
      <c r="W3" s="95"/>
      <c r="X3" s="95"/>
      <c r="Y3" s="94" t="s">
        <v>2</v>
      </c>
      <c r="Z3" s="95"/>
      <c r="AA3" s="95"/>
      <c r="AB3" s="95"/>
      <c r="AC3" s="96"/>
    </row>
    <row r="4" spans="1:29" ht="15" customHeight="1">
      <c r="A4" s="82"/>
      <c r="B4" s="85"/>
      <c r="C4" s="89" t="s">
        <v>3</v>
      </c>
      <c r="D4" s="88" t="s">
        <v>4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82"/>
      <c r="B5" s="85"/>
      <c r="C5" s="90"/>
      <c r="D5" s="105" t="s">
        <v>5</v>
      </c>
      <c r="E5" s="107" t="s">
        <v>6</v>
      </c>
      <c r="F5" s="108"/>
      <c r="G5" s="108"/>
      <c r="H5" s="108"/>
      <c r="I5" s="109"/>
      <c r="J5" s="107" t="s">
        <v>7</v>
      </c>
      <c r="K5" s="108"/>
      <c r="L5" s="108"/>
      <c r="M5" s="108"/>
      <c r="N5" s="108"/>
      <c r="O5" s="85" t="s">
        <v>8</v>
      </c>
      <c r="P5" s="88"/>
      <c r="Q5" s="88"/>
      <c r="R5" s="88"/>
      <c r="S5" s="110"/>
      <c r="T5" s="94" t="s">
        <v>7</v>
      </c>
      <c r="U5" s="95"/>
      <c r="V5" s="95"/>
      <c r="W5" s="95"/>
      <c r="X5" s="95"/>
      <c r="Y5" s="94" t="s">
        <v>8</v>
      </c>
      <c r="Z5" s="95"/>
      <c r="AA5" s="95"/>
      <c r="AB5" s="95"/>
      <c r="AC5" s="96"/>
    </row>
    <row r="6" spans="1:29" ht="15" customHeight="1">
      <c r="A6" s="82"/>
      <c r="B6" s="85"/>
      <c r="C6" s="90"/>
      <c r="D6" s="105"/>
      <c r="E6" s="102" t="s">
        <v>9</v>
      </c>
      <c r="F6" s="102" t="s">
        <v>10</v>
      </c>
      <c r="G6" s="102"/>
      <c r="H6" s="102"/>
      <c r="I6" s="102"/>
      <c r="J6" s="102" t="s">
        <v>9</v>
      </c>
      <c r="K6" s="102" t="s">
        <v>10</v>
      </c>
      <c r="L6" s="102"/>
      <c r="M6" s="102"/>
      <c r="N6" s="103"/>
      <c r="O6" s="102" t="s">
        <v>9</v>
      </c>
      <c r="P6" s="102" t="s">
        <v>10</v>
      </c>
      <c r="Q6" s="102"/>
      <c r="R6" s="102"/>
      <c r="S6" s="103"/>
      <c r="T6" s="97" t="s">
        <v>9</v>
      </c>
      <c r="U6" s="97" t="s">
        <v>10</v>
      </c>
      <c r="V6" s="97"/>
      <c r="W6" s="97"/>
      <c r="X6" s="100"/>
      <c r="Y6" s="97" t="s">
        <v>9</v>
      </c>
      <c r="Z6" s="97" t="s">
        <v>10</v>
      </c>
      <c r="AA6" s="97"/>
      <c r="AB6" s="97"/>
      <c r="AC6" s="98"/>
    </row>
    <row r="7" spans="1:29" ht="15.75" thickBot="1">
      <c r="A7" s="83"/>
      <c r="B7" s="86"/>
      <c r="C7" s="91"/>
      <c r="D7" s="106"/>
      <c r="E7" s="104"/>
      <c r="F7" s="4" t="s">
        <v>11</v>
      </c>
      <c r="G7" s="4" t="s">
        <v>12</v>
      </c>
      <c r="H7" s="4" t="s">
        <v>13</v>
      </c>
      <c r="I7" s="4" t="s">
        <v>14</v>
      </c>
      <c r="J7" s="104"/>
      <c r="K7" s="4" t="s">
        <v>11</v>
      </c>
      <c r="L7" s="4" t="s">
        <v>12</v>
      </c>
      <c r="M7" s="4" t="s">
        <v>13</v>
      </c>
      <c r="N7" s="5" t="s">
        <v>14</v>
      </c>
      <c r="O7" s="104"/>
      <c r="P7" s="4" t="s">
        <v>11</v>
      </c>
      <c r="Q7" s="4" t="s">
        <v>12</v>
      </c>
      <c r="R7" s="4" t="s">
        <v>13</v>
      </c>
      <c r="S7" s="5" t="s">
        <v>14</v>
      </c>
      <c r="T7" s="99"/>
      <c r="U7" s="6" t="s">
        <v>11</v>
      </c>
      <c r="V7" s="6" t="s">
        <v>12</v>
      </c>
      <c r="W7" s="6" t="s">
        <v>13</v>
      </c>
      <c r="X7" s="67" t="s">
        <v>14</v>
      </c>
      <c r="Y7" s="99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1" t="s">
        <v>15</v>
      </c>
      <c r="B8" s="7" t="s">
        <v>16</v>
      </c>
      <c r="C8" s="8">
        <f>E8+J8+D8+O8</f>
        <v>3023.8879999999999</v>
      </c>
      <c r="D8" s="9"/>
      <c r="E8" s="53">
        <f>F8+G8+H8+I8</f>
        <v>823.49300000000005</v>
      </c>
      <c r="F8" s="54">
        <v>0</v>
      </c>
      <c r="G8" s="54">
        <v>0</v>
      </c>
      <c r="H8" s="54">
        <v>752.73800000000006</v>
      </c>
      <c r="I8" s="54">
        <v>70.754999999999995</v>
      </c>
      <c r="J8" s="10">
        <f t="shared" ref="J8:J16" si="0">K8+L8+M8+N8</f>
        <v>1050.8789999999999</v>
      </c>
      <c r="K8" s="54">
        <v>269.77</v>
      </c>
      <c r="L8" s="54">
        <v>511.35</v>
      </c>
      <c r="M8" s="54">
        <v>269.75900000000001</v>
      </c>
      <c r="N8" s="54">
        <v>0</v>
      </c>
      <c r="O8" s="10">
        <f>P8+Q8+R8+S8</f>
        <v>1149.5160000000001</v>
      </c>
      <c r="P8" s="54">
        <v>450.93099999999998</v>
      </c>
      <c r="Q8" s="54">
        <v>40.200000000000003</v>
      </c>
      <c r="R8" s="54">
        <v>658.38499999999999</v>
      </c>
      <c r="S8" s="54">
        <v>0</v>
      </c>
      <c r="T8" s="20">
        <f>U8+V8+W8+X8</f>
        <v>1.5010000000000001</v>
      </c>
      <c r="U8" s="11">
        <v>0.373</v>
      </c>
      <c r="V8" s="11">
        <v>0.73499999999999999</v>
      </c>
      <c r="W8" s="11">
        <v>0.39300000000000002</v>
      </c>
      <c r="X8" s="11">
        <v>0</v>
      </c>
      <c r="Y8" s="20">
        <f>Z8+AA8+AB8+AC8</f>
        <v>2.3250000000000002</v>
      </c>
      <c r="Z8" s="11">
        <v>1.056</v>
      </c>
      <c r="AA8" s="11">
        <v>0.11600000000000001</v>
      </c>
      <c r="AB8" s="11">
        <v>1.153</v>
      </c>
      <c r="AC8" s="59">
        <v>0</v>
      </c>
    </row>
    <row r="9" spans="1:29">
      <c r="A9" s="76"/>
      <c r="B9" s="12" t="s">
        <v>19</v>
      </c>
      <c r="C9" s="13">
        <f t="shared" ref="C9:C16" si="1">E9+J9+D9+O9</f>
        <v>12776.616</v>
      </c>
      <c r="D9" s="14"/>
      <c r="E9" s="55">
        <f t="shared" ref="E9:E15" si="2">F9+G9+H9+I9</f>
        <v>8015.2419999999993</v>
      </c>
      <c r="F9" s="54">
        <v>52.835999999999999</v>
      </c>
      <c r="G9" s="54">
        <v>104.41200000000001</v>
      </c>
      <c r="H9" s="54">
        <v>5628.9889999999996</v>
      </c>
      <c r="I9" s="54">
        <v>2229.0050000000001</v>
      </c>
      <c r="J9" s="10">
        <f t="shared" si="0"/>
        <v>4247.8710000000001</v>
      </c>
      <c r="K9" s="54">
        <v>0</v>
      </c>
      <c r="L9" s="54">
        <v>2747.3339999999998</v>
      </c>
      <c r="M9" s="54">
        <v>1498.6170000000002</v>
      </c>
      <c r="N9" s="54">
        <v>1.92</v>
      </c>
      <c r="O9" s="10">
        <f t="shared" ref="O9:O16" si="3">P9+Q9+R9+S9</f>
        <v>513.50299999999993</v>
      </c>
      <c r="P9" s="54">
        <v>416.59199999999998</v>
      </c>
      <c r="Q9" s="54">
        <v>13.59</v>
      </c>
      <c r="R9" s="54">
        <v>2.9260000000000002</v>
      </c>
      <c r="S9" s="54">
        <v>80.394999999999996</v>
      </c>
      <c r="T9" s="20">
        <f t="shared" ref="T9:T12" si="4">U9+V9+W9+X9</f>
        <v>6.2210000000000001</v>
      </c>
      <c r="U9" s="11">
        <v>0</v>
      </c>
      <c r="V9" s="11">
        <v>4.04</v>
      </c>
      <c r="W9" s="11">
        <v>2.1779999999999999</v>
      </c>
      <c r="X9" s="11">
        <v>3.0000000000000001E-3</v>
      </c>
      <c r="Y9" s="20">
        <f t="shared" ref="Y9:Y12" si="5">Z9+AA9+AB9+AC9</f>
        <v>1.4979999999999998</v>
      </c>
      <c r="Z9" s="11">
        <v>1.198</v>
      </c>
      <c r="AA9" s="11">
        <v>0.04</v>
      </c>
      <c r="AB9" s="11">
        <v>5.0000000000000001E-3</v>
      </c>
      <c r="AC9" s="59">
        <v>0.255</v>
      </c>
    </row>
    <row r="10" spans="1:29">
      <c r="A10" s="76"/>
      <c r="B10" s="12" t="s">
        <v>20</v>
      </c>
      <c r="C10" s="13">
        <f t="shared" si="1"/>
        <v>897.43399999999997</v>
      </c>
      <c r="D10" s="14"/>
      <c r="E10" s="55">
        <f t="shared" si="2"/>
        <v>68.716999999999999</v>
      </c>
      <c r="F10" s="54">
        <v>0</v>
      </c>
      <c r="G10" s="54">
        <v>0</v>
      </c>
      <c r="H10" s="54">
        <v>43.781999999999996</v>
      </c>
      <c r="I10" s="54">
        <v>24.934999999999999</v>
      </c>
      <c r="J10" s="10">
        <f t="shared" si="0"/>
        <v>361.50700000000001</v>
      </c>
      <c r="K10" s="54">
        <v>361.50700000000001</v>
      </c>
      <c r="L10" s="54">
        <v>0</v>
      </c>
      <c r="M10" s="54">
        <v>0</v>
      </c>
      <c r="N10" s="54">
        <v>0</v>
      </c>
      <c r="O10" s="10">
        <f t="shared" si="3"/>
        <v>467.21</v>
      </c>
      <c r="P10" s="54">
        <v>381.2</v>
      </c>
      <c r="Q10" s="54">
        <v>86.01</v>
      </c>
      <c r="R10" s="54">
        <v>0</v>
      </c>
      <c r="S10" s="54">
        <v>0</v>
      </c>
      <c r="T10" s="20">
        <f t="shared" si="4"/>
        <v>0.56799999999999995</v>
      </c>
      <c r="U10" s="11">
        <v>0.56799999999999995</v>
      </c>
      <c r="V10" s="11">
        <v>0</v>
      </c>
      <c r="W10" s="11">
        <v>0</v>
      </c>
      <c r="X10" s="11">
        <v>0</v>
      </c>
      <c r="Y10" s="20">
        <f t="shared" si="5"/>
        <v>1.3440000000000001</v>
      </c>
      <c r="Z10" s="11">
        <v>1.0960000000000001</v>
      </c>
      <c r="AA10" s="11">
        <v>0.248</v>
      </c>
      <c r="AB10" s="11">
        <v>0</v>
      </c>
      <c r="AC10" s="59">
        <v>0</v>
      </c>
    </row>
    <row r="11" spans="1:29" ht="15.75" customHeight="1">
      <c r="A11" s="76"/>
      <c r="B11" s="12" t="s">
        <v>21</v>
      </c>
      <c r="C11" s="13">
        <f t="shared" si="1"/>
        <v>8419.9030000000002</v>
      </c>
      <c r="D11" s="14"/>
      <c r="E11" s="55">
        <f t="shared" si="2"/>
        <v>7602.96</v>
      </c>
      <c r="F11" s="54">
        <v>53.558999999999997</v>
      </c>
      <c r="G11" s="54">
        <v>54.058999999999997</v>
      </c>
      <c r="H11" s="54">
        <v>5202.9489999999996</v>
      </c>
      <c r="I11" s="54">
        <v>2292.393</v>
      </c>
      <c r="J11" s="10">
        <f t="shared" si="0"/>
        <v>816.94299999999998</v>
      </c>
      <c r="K11" s="54">
        <v>0</v>
      </c>
      <c r="L11" s="54">
        <v>90.509</v>
      </c>
      <c r="M11" s="54">
        <v>726.43399999999997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1.173</v>
      </c>
      <c r="U11" s="11">
        <v>0</v>
      </c>
      <c r="V11" s="11">
        <v>0.13</v>
      </c>
      <c r="W11" s="11">
        <v>1.0429999999999999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76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76"/>
      <c r="B13" s="16" t="s">
        <v>23</v>
      </c>
      <c r="C13" s="17">
        <f t="shared" si="1"/>
        <v>7758.8430000000008</v>
      </c>
      <c r="D13" s="18">
        <v>7758.8430000000008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76"/>
      <c r="B14" s="16" t="s">
        <v>24</v>
      </c>
      <c r="C14" s="17">
        <f t="shared" si="1"/>
        <v>9300.3739999999998</v>
      </c>
      <c r="D14" s="18">
        <v>9300.3739999999998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76"/>
      <c r="B15" s="12" t="s">
        <v>25</v>
      </c>
      <c r="C15" s="17">
        <f t="shared" si="1"/>
        <v>76.905999999999977</v>
      </c>
      <c r="D15" s="52">
        <v>76.905999999999977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76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77"/>
      <c r="B17" s="28" t="s">
        <v>27</v>
      </c>
      <c r="C17" s="49">
        <f>SUM(C8:C16)</f>
        <v>42253.964000000007</v>
      </c>
      <c r="D17" s="29">
        <f>SUM(D8:D16)</f>
        <v>17136.123</v>
      </c>
      <c r="E17" s="30">
        <f t="shared" ref="E17:AC17" si="6">SUM(E8:E16)</f>
        <v>16510.412</v>
      </c>
      <c r="F17" s="29">
        <f>SUM(F8:F16)</f>
        <v>106.395</v>
      </c>
      <c r="G17" s="29">
        <f t="shared" si="6"/>
        <v>158.471</v>
      </c>
      <c r="H17" s="29">
        <f t="shared" si="6"/>
        <v>11628.457999999999</v>
      </c>
      <c r="I17" s="29">
        <f t="shared" si="6"/>
        <v>4617.0879999999997</v>
      </c>
      <c r="J17" s="30">
        <f t="shared" si="6"/>
        <v>6477.2</v>
      </c>
      <c r="K17" s="29">
        <f t="shared" si="6"/>
        <v>631.27700000000004</v>
      </c>
      <c r="L17" s="29">
        <f t="shared" si="6"/>
        <v>3349.1929999999998</v>
      </c>
      <c r="M17" s="29">
        <f t="shared" si="6"/>
        <v>2494.8100000000004</v>
      </c>
      <c r="N17" s="29">
        <f t="shared" si="6"/>
        <v>1.92</v>
      </c>
      <c r="O17" s="30">
        <f t="shared" si="6"/>
        <v>2130.2289999999998</v>
      </c>
      <c r="P17" s="29">
        <f>SUM(P8:P16)</f>
        <v>1248.723</v>
      </c>
      <c r="Q17" s="29">
        <f>SUM(Q8:Q16)</f>
        <v>139.80000000000001</v>
      </c>
      <c r="R17" s="29">
        <f t="shared" si="6"/>
        <v>661.31100000000004</v>
      </c>
      <c r="S17" s="29">
        <f t="shared" si="6"/>
        <v>80.394999999999996</v>
      </c>
      <c r="T17" s="31">
        <f t="shared" si="6"/>
        <v>9.463000000000001</v>
      </c>
      <c r="U17" s="32">
        <f t="shared" si="6"/>
        <v>0.94099999999999995</v>
      </c>
      <c r="V17" s="32">
        <f t="shared" si="6"/>
        <v>4.9050000000000002</v>
      </c>
      <c r="W17" s="32">
        <f t="shared" si="6"/>
        <v>3.6139999999999999</v>
      </c>
      <c r="X17" s="70">
        <f t="shared" si="6"/>
        <v>3.0000000000000001E-3</v>
      </c>
      <c r="Y17" s="31">
        <f t="shared" si="6"/>
        <v>5.1669999999999998</v>
      </c>
      <c r="Z17" s="32">
        <f t="shared" si="6"/>
        <v>3.35</v>
      </c>
      <c r="AA17" s="32">
        <f t="shared" si="6"/>
        <v>0.40400000000000003</v>
      </c>
      <c r="AB17" s="32">
        <f t="shared" si="6"/>
        <v>1.1579999999999999</v>
      </c>
      <c r="AC17" s="62">
        <f t="shared" si="6"/>
        <v>0.255</v>
      </c>
    </row>
    <row r="18" spans="1:29">
      <c r="A18" s="75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76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76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76"/>
      <c r="B21" s="12" t="s">
        <v>19</v>
      </c>
      <c r="C21" s="13">
        <f t="shared" si="7"/>
        <v>7.0469999999999997</v>
      </c>
      <c r="D21" s="39"/>
      <c r="E21" s="39">
        <f t="shared" si="8"/>
        <v>7.0469999999999997</v>
      </c>
      <c r="F21" s="40"/>
      <c r="G21" s="40"/>
      <c r="H21" s="40"/>
      <c r="I21" s="50">
        <v>7.0469999999999997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76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76"/>
      <c r="B23" s="12" t="s">
        <v>21</v>
      </c>
      <c r="C23" s="13">
        <f t="shared" si="7"/>
        <v>133.68600000000001</v>
      </c>
      <c r="D23" s="39"/>
      <c r="E23" s="39">
        <f t="shared" si="8"/>
        <v>133.68600000000001</v>
      </c>
      <c r="F23" s="40"/>
      <c r="G23" s="40"/>
      <c r="H23" s="40"/>
      <c r="I23" s="50">
        <v>133.68600000000001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76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76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76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76"/>
      <c r="B27" s="12" t="s">
        <v>25</v>
      </c>
      <c r="C27" s="17">
        <f t="shared" si="7"/>
        <v>59.095999999999997</v>
      </c>
      <c r="D27" s="51">
        <v>59.095999999999997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76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77"/>
      <c r="B29" s="43" t="s">
        <v>27</v>
      </c>
      <c r="C29" s="49">
        <f>SUM(C18:C28)</f>
        <v>199.82900000000001</v>
      </c>
      <c r="D29" s="44">
        <f>SUM(D18:D28)</f>
        <v>59.095999999999997</v>
      </c>
      <c r="E29" s="48">
        <f t="shared" si="8"/>
        <v>140.733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140.733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75" t="s">
        <v>32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76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76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76"/>
      <c r="B33" s="12" t="s">
        <v>19</v>
      </c>
      <c r="C33" s="13">
        <f t="shared" si="13"/>
        <v>12459.852000000001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12459.852000000001</v>
      </c>
      <c r="P33" s="40">
        <v>12459.852000000001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36.19</v>
      </c>
      <c r="Z33" s="27">
        <v>36.19</v>
      </c>
      <c r="AA33" s="27"/>
      <c r="AB33" s="27"/>
      <c r="AC33" s="64"/>
    </row>
    <row r="34" spans="1:29">
      <c r="A34" s="76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76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76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76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76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76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76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77"/>
      <c r="B41" s="43" t="s">
        <v>27</v>
      </c>
      <c r="C41" s="49">
        <f>SUM(C30:C40)</f>
        <v>12459.852000000001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12459.852000000001</v>
      </c>
      <c r="P41" s="44">
        <f>SUM(P30:P40)</f>
        <v>12459.852000000001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36.19</v>
      </c>
      <c r="Z41" s="47">
        <f>SUM(Z30:Z40)</f>
        <v>36.19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121" customFormat="1" ht="13.5" thickBot="1">
      <c r="A42" s="111" t="s">
        <v>31</v>
      </c>
      <c r="B42" s="112"/>
      <c r="C42" s="113">
        <f t="shared" ref="C42:AC42" si="19">C17+C29+C41</f>
        <v>54913.645000000004</v>
      </c>
      <c r="D42" s="114">
        <f t="shared" si="19"/>
        <v>17195.219000000001</v>
      </c>
      <c r="E42" s="115">
        <f t="shared" si="19"/>
        <v>16651.145</v>
      </c>
      <c r="F42" s="116">
        <f t="shared" si="19"/>
        <v>106.395</v>
      </c>
      <c r="G42" s="116">
        <f t="shared" si="19"/>
        <v>158.471</v>
      </c>
      <c r="H42" s="116">
        <f t="shared" si="19"/>
        <v>11628.457999999999</v>
      </c>
      <c r="I42" s="116">
        <f t="shared" si="19"/>
        <v>4757.8209999999999</v>
      </c>
      <c r="J42" s="115">
        <f t="shared" si="19"/>
        <v>6477.2</v>
      </c>
      <c r="K42" s="116">
        <f t="shared" si="19"/>
        <v>631.27700000000004</v>
      </c>
      <c r="L42" s="116">
        <f t="shared" si="19"/>
        <v>3349.1929999999998</v>
      </c>
      <c r="M42" s="116">
        <f t="shared" si="19"/>
        <v>2494.8100000000004</v>
      </c>
      <c r="N42" s="116">
        <f t="shared" si="19"/>
        <v>1.92</v>
      </c>
      <c r="O42" s="115">
        <f t="shared" si="19"/>
        <v>14590.081</v>
      </c>
      <c r="P42" s="116">
        <f t="shared" si="19"/>
        <v>13708.575000000001</v>
      </c>
      <c r="Q42" s="116">
        <f t="shared" si="19"/>
        <v>139.80000000000001</v>
      </c>
      <c r="R42" s="116">
        <f t="shared" si="19"/>
        <v>661.31100000000004</v>
      </c>
      <c r="S42" s="116">
        <f t="shared" si="19"/>
        <v>80.394999999999996</v>
      </c>
      <c r="T42" s="117">
        <f t="shared" si="19"/>
        <v>9.463000000000001</v>
      </c>
      <c r="U42" s="118">
        <f t="shared" si="19"/>
        <v>0.94099999999999995</v>
      </c>
      <c r="V42" s="118">
        <f t="shared" si="19"/>
        <v>4.9050000000000002</v>
      </c>
      <c r="W42" s="118">
        <f t="shared" si="19"/>
        <v>3.6139999999999999</v>
      </c>
      <c r="X42" s="119">
        <f t="shared" si="19"/>
        <v>3.0000000000000001E-3</v>
      </c>
      <c r="Y42" s="117">
        <f t="shared" si="19"/>
        <v>41.356999999999999</v>
      </c>
      <c r="Z42" s="118">
        <f t="shared" si="19"/>
        <v>39.54</v>
      </c>
      <c r="AA42" s="118">
        <f t="shared" si="19"/>
        <v>0.40400000000000003</v>
      </c>
      <c r="AB42" s="118">
        <f t="shared" si="19"/>
        <v>1.1579999999999999</v>
      </c>
      <c r="AC42" s="120">
        <f t="shared" si="19"/>
        <v>0.255</v>
      </c>
    </row>
    <row r="44" spans="1:29">
      <c r="C44" s="56"/>
    </row>
  </sheetData>
  <mergeCells count="29">
    <mergeCell ref="A42:B42"/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A30:A41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February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2024-07-05T19:28:32Z</dcterms:modified>
</cp:coreProperties>
</file>