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NE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I29" i="1" l="1"/>
  <c r="D14" i="1" l="1"/>
  <c r="AA8" i="1"/>
  <c r="AB8" i="1"/>
  <c r="AC8" i="1"/>
  <c r="AA9" i="1"/>
  <c r="AB9" i="1"/>
  <c r="AC9" i="1"/>
  <c r="AA10" i="1"/>
  <c r="AB10" i="1"/>
  <c r="AC10" i="1"/>
  <c r="AA11" i="1"/>
  <c r="AB11" i="1"/>
  <c r="AC11" i="1"/>
  <c r="AA12" i="1"/>
  <c r="AB12" i="1"/>
  <c r="AC12" i="1"/>
  <c r="Z10" i="1"/>
  <c r="Z11" i="1"/>
  <c r="Z12" i="1"/>
  <c r="Z9" i="1"/>
  <c r="Z8" i="1"/>
  <c r="V8" i="1"/>
  <c r="W8" i="1"/>
  <c r="X8" i="1"/>
  <c r="V9" i="1"/>
  <c r="W9" i="1"/>
  <c r="X9" i="1"/>
  <c r="V10" i="1"/>
  <c r="W10" i="1"/>
  <c r="X10" i="1"/>
  <c r="V11" i="1"/>
  <c r="W11" i="1"/>
  <c r="X11" i="1"/>
  <c r="V12" i="1"/>
  <c r="W12" i="1"/>
  <c r="X12" i="1"/>
  <c r="U12" i="1"/>
  <c r="U11" i="1"/>
  <c r="U10" i="1"/>
  <c r="U9" i="1"/>
  <c r="U8" i="1"/>
  <c r="Q8" i="1" l="1"/>
  <c r="R8" i="1"/>
  <c r="S8" i="1"/>
  <c r="Q9" i="1"/>
  <c r="R9" i="1"/>
  <c r="S9" i="1"/>
  <c r="Q10" i="1"/>
  <c r="R10" i="1"/>
  <c r="S10" i="1"/>
  <c r="Q11" i="1"/>
  <c r="R11" i="1"/>
  <c r="S11" i="1"/>
  <c r="Q12" i="1"/>
  <c r="R12" i="1"/>
  <c r="S12" i="1"/>
  <c r="P12" i="1"/>
  <c r="P11" i="1"/>
  <c r="P10" i="1"/>
  <c r="P9" i="1"/>
  <c r="P8" i="1"/>
  <c r="L8" i="1"/>
  <c r="M8" i="1"/>
  <c r="N8" i="1"/>
  <c r="L9" i="1"/>
  <c r="M9" i="1"/>
  <c r="N9" i="1"/>
  <c r="L10" i="1"/>
  <c r="M10" i="1"/>
  <c r="N10" i="1"/>
  <c r="L11" i="1"/>
  <c r="M11" i="1"/>
  <c r="N11" i="1"/>
  <c r="L12" i="1"/>
  <c r="M12" i="1"/>
  <c r="N12" i="1"/>
  <c r="K12" i="1"/>
  <c r="K11" i="1"/>
  <c r="K10" i="1"/>
  <c r="K9" i="1"/>
  <c r="K8" i="1"/>
  <c r="G8" i="1"/>
  <c r="H8" i="1"/>
  <c r="I8" i="1"/>
  <c r="G9" i="1"/>
  <c r="H9" i="1"/>
  <c r="I9" i="1"/>
  <c r="G10" i="1"/>
  <c r="H10" i="1"/>
  <c r="I10" i="1"/>
  <c r="G11" i="1"/>
  <c r="H11" i="1"/>
  <c r="I11" i="1"/>
  <c r="G12" i="1"/>
  <c r="H12" i="1"/>
  <c r="I12" i="1"/>
  <c r="F10" i="1"/>
  <c r="F11" i="1"/>
  <c r="F12" i="1"/>
  <c r="F9" i="1"/>
  <c r="F8" i="1"/>
  <c r="T11" i="1" l="1"/>
  <c r="T8" i="1" l="1"/>
  <c r="T10" i="1"/>
  <c r="T12" i="1"/>
  <c r="T9" i="1"/>
  <c r="E16" i="1" l="1"/>
  <c r="Q17" i="1" l="1"/>
  <c r="E8" i="1"/>
  <c r="Y12" i="1"/>
  <c r="Y11" i="1"/>
  <c r="Y10" i="1"/>
  <c r="Y9" i="1"/>
  <c r="Y8" i="1"/>
  <c r="O8" i="1" l="1"/>
  <c r="P17" i="1"/>
  <c r="J9" i="1"/>
  <c r="K17" i="1"/>
  <c r="J10" i="1"/>
  <c r="J11" i="1"/>
  <c r="J8" i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J15" i="1"/>
  <c r="J14" i="1"/>
  <c r="J13" i="1"/>
  <c r="J12" i="1"/>
  <c r="E15" i="1"/>
  <c r="E14" i="1"/>
  <c r="E13" i="1"/>
  <c r="E18" i="1"/>
  <c r="E19" i="1"/>
  <c r="C19" i="1" s="1"/>
  <c r="E20" i="1"/>
  <c r="E21" i="1"/>
  <c r="C21" i="1" s="1"/>
  <c r="E22" i="1"/>
  <c r="E23" i="1"/>
  <c r="C23" i="1" s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/>
  <c r="O23" i="1"/>
  <c r="J23" i="1"/>
  <c r="O22" i="1"/>
  <c r="J22" i="1"/>
  <c r="C22" i="1"/>
  <c r="O21" i="1"/>
  <c r="J21" i="1"/>
  <c r="E29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7" i="1"/>
  <c r="C25" i="1"/>
  <c r="C18" i="1"/>
  <c r="C26" i="1"/>
  <c r="C28" i="1"/>
  <c r="C20" i="1"/>
  <c r="Y17" i="1"/>
  <c r="C14" i="1" l="1"/>
  <c r="C8" i="1"/>
  <c r="C16" i="1"/>
  <c r="C13" i="1"/>
  <c r="J29" i="1"/>
  <c r="O29" i="1"/>
  <c r="C15" i="1"/>
  <c r="C29" i="1"/>
  <c r="E17" i="1"/>
  <c r="C10" i="1"/>
  <c r="O17" i="1"/>
  <c r="T17" i="1"/>
  <c r="C12" i="1"/>
  <c r="J17" i="1"/>
  <c r="C9" i="1"/>
  <c r="C11" i="1"/>
  <c r="C17" i="1" l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<sst xmlns="http://schemas.openxmlformats.org/spreadsheetml/2006/main" count="68" uniqueCount="31">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</sst>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165" fontId="0" fillId="0" borderId="0" xfId="0" applyNumberFormat="1"/>
    <xf numFmtId="165" fontId="5" fillId="0" borderId="17" xfId="1" applyNumberFormat="1" applyFont="1" applyBorder="1" applyAlignment="1">
      <alignment horizontal="center" vertical="center"/>
    </xf>
    <xf numFmtId="165" fontId="5" fillId="0" borderId="8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.%20&#1072;&#1085;&#1072;&#1083;&#1080;&#1079;&#1072;%20&#1080;%20&#1082;&#1086;&#1085;&#1090;&#1088;&#1086;&#1083;&#1103;%20&#1087;&#1088;&#1086;&#1076;&#1072;&#1078;%20&#1085;&#1072;%20&#1088;&#1086;&#1079;&#1085;.%20&#1088;&#1099;&#1085;&#1082;&#1077;/&#1054;&#1058;&#1063;&#1045;&#1058;&#1067;/&#1060;&#1086;&#1088;&#1084;&#1072;%2046/2023/&#1048;&#1085;&#1075;&#1091;&#1096;&#1077;&#1090;&#1080;&#1103;/46EE.STX(v1.0.4)%20&#1054;&#1082;&#1090;&#1103;&#1073;&#1088;&#1100;%202023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3">
          <cell r="BJ33">
            <v>13070.393</v>
          </cell>
          <cell r="BX33">
            <v>17.702999999999999</v>
          </cell>
          <cell r="CL33">
            <v>17.78</v>
          </cell>
        </row>
        <row r="48">
          <cell r="AH48">
            <v>329.7</v>
          </cell>
          <cell r="AI48">
            <v>10.35</v>
          </cell>
          <cell r="AJ48">
            <v>235.352</v>
          </cell>
          <cell r="AV48">
            <v>0.41899999999999998</v>
          </cell>
          <cell r="AW48">
            <v>1.4E-2</v>
          </cell>
          <cell r="AX48">
            <v>0.33400000000000002</v>
          </cell>
          <cell r="BJ48">
            <v>433.44499999999999</v>
          </cell>
          <cell r="BK48">
            <v>28.391999999999999</v>
          </cell>
          <cell r="BL48">
            <v>712.37300000000005</v>
          </cell>
          <cell r="BX48">
            <v>0.52100000000000002</v>
          </cell>
          <cell r="BY48">
            <v>3.7999999999999999E-2</v>
          </cell>
          <cell r="BZ48">
            <v>0.61299999999999999</v>
          </cell>
          <cell r="CL48">
            <v>0.54</v>
          </cell>
          <cell r="CM48">
            <v>3.7999999999999999E-2</v>
          </cell>
          <cell r="CN48">
            <v>0.70099999999999996</v>
          </cell>
        </row>
        <row r="51">
          <cell r="H51">
            <v>53.783999999999999</v>
          </cell>
          <cell r="AI51">
            <v>2443.81</v>
          </cell>
          <cell r="AJ51">
            <v>587.91300000000001</v>
          </cell>
          <cell r="AW51">
            <v>3.2829999999999999</v>
          </cell>
          <cell r="AX51">
            <v>0.82</v>
          </cell>
          <cell r="BJ51">
            <v>282.12</v>
          </cell>
          <cell r="BX51">
            <v>0.379</v>
          </cell>
          <cell r="CL51">
            <v>0.379</v>
          </cell>
        </row>
        <row r="52">
          <cell r="AH52">
            <v>283.02800000000002</v>
          </cell>
          <cell r="AV52">
            <v>0.38</v>
          </cell>
          <cell r="BJ52">
            <v>716.82</v>
          </cell>
          <cell r="BK52">
            <v>24.536000000000001</v>
          </cell>
          <cell r="BX52">
            <v>0.96399999999999997</v>
          </cell>
          <cell r="BY52">
            <v>3.3000000000000002E-2</v>
          </cell>
          <cell r="CL52">
            <v>0.96399999999999997</v>
          </cell>
          <cell r="CM52">
            <v>3.3000000000000002E-2</v>
          </cell>
        </row>
        <row r="53">
          <cell r="H53">
            <v>145.15600000000001</v>
          </cell>
          <cell r="AI53">
            <v>134.827</v>
          </cell>
          <cell r="AJ53">
            <v>731.221</v>
          </cell>
          <cell r="AW53">
            <v>0.18099999999999999</v>
          </cell>
          <cell r="AX53">
            <v>0.98299999999999998</v>
          </cell>
        </row>
        <row r="66">
          <cell r="H66">
            <v>660.62300000000005</v>
          </cell>
          <cell r="I66">
            <v>71.938000000000002</v>
          </cell>
          <cell r="BK66">
            <v>78</v>
          </cell>
          <cell r="BY66">
            <v>0.105</v>
          </cell>
          <cell r="CM66">
            <v>0.105</v>
          </cell>
        </row>
        <row r="69">
          <cell r="F69">
            <v>55.155999999999999</v>
          </cell>
          <cell r="G69">
            <v>33.639000000000003</v>
          </cell>
          <cell r="H69">
            <v>5809.5720000000001</v>
          </cell>
          <cell r="I69">
            <v>1733.3590000000002</v>
          </cell>
          <cell r="AI69">
            <v>305.02300000000002</v>
          </cell>
          <cell r="AJ69">
            <v>1035.8209999999999</v>
          </cell>
          <cell r="AK69">
            <v>2.0209999999999999</v>
          </cell>
          <cell r="AW69">
            <v>0.40300000000000002</v>
          </cell>
          <cell r="AX69">
            <v>1.397</v>
          </cell>
          <cell r="AY69">
            <v>3.0000000000000001E-3</v>
          </cell>
          <cell r="BK69">
            <v>27.63</v>
          </cell>
          <cell r="BL69">
            <v>3.3980000000000001</v>
          </cell>
          <cell r="BM69">
            <v>86.076999999999998</v>
          </cell>
          <cell r="BY69">
            <v>3.6999999999999998E-2</v>
          </cell>
          <cell r="BZ69">
            <v>6.0000000000000001E-3</v>
          </cell>
          <cell r="CA69">
            <v>0.11899999999999999</v>
          </cell>
          <cell r="CM69">
            <v>3.6999999999999998E-2</v>
          </cell>
          <cell r="CO69">
            <v>0.152</v>
          </cell>
        </row>
        <row r="70">
          <cell r="H70">
            <v>35.436</v>
          </cell>
          <cell r="I70">
            <v>19.495999999999999</v>
          </cell>
        </row>
        <row r="71">
          <cell r="F71">
            <v>72.132999999999996</v>
          </cell>
          <cell r="G71">
            <v>50.436999999999998</v>
          </cell>
          <cell r="H71">
            <v>4015.7950000000001</v>
          </cell>
          <cell r="I71">
            <v>1577.2539999999999</v>
          </cell>
        </row>
      </sheetData>
      <sheetData sheetId="3"/>
      <sheetData sheetId="4">
        <row r="27">
          <cell r="F27">
            <v>115.578</v>
          </cell>
        </row>
        <row r="36">
          <cell r="F36">
            <v>8044.6970000000001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2" sqref="B1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</cols>
  <sheetData>
    <row r="1" spans="1:29" ht="32.25" customHeight="1" thickBot="1">
      <c r="A1" s="100" t="s">
        <v>29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</row>
    <row r="2" spans="1:29">
      <c r="A2" s="95"/>
      <c r="B2" s="98" t="s">
        <v>0</v>
      </c>
      <c r="C2" s="92" t="s">
        <v>30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4"/>
    </row>
    <row r="3" spans="1:29" ht="27.75" customHeight="1">
      <c r="A3" s="96"/>
      <c r="B3" s="89"/>
      <c r="C3" s="104" t="s">
        <v>1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"/>
      <c r="P3" s="1"/>
      <c r="Q3" s="1"/>
      <c r="R3" s="1"/>
      <c r="S3" s="1"/>
      <c r="T3" s="106" t="s">
        <v>2</v>
      </c>
      <c r="U3" s="107"/>
      <c r="V3" s="107"/>
      <c r="W3" s="107"/>
      <c r="X3" s="108"/>
      <c r="Y3" s="106" t="s">
        <v>2</v>
      </c>
      <c r="Z3" s="107"/>
      <c r="AA3" s="107"/>
      <c r="AB3" s="107"/>
      <c r="AC3" s="108"/>
    </row>
    <row r="4" spans="1:29" ht="15" customHeight="1">
      <c r="A4" s="96"/>
      <c r="B4" s="89"/>
      <c r="C4" s="101" t="s">
        <v>3</v>
      </c>
      <c r="D4" s="90" t="s">
        <v>4</v>
      </c>
      <c r="E4" s="90"/>
      <c r="F4" s="90"/>
      <c r="G4" s="90"/>
      <c r="H4" s="90"/>
      <c r="I4" s="90"/>
      <c r="J4" s="90"/>
      <c r="K4" s="90"/>
      <c r="L4" s="90"/>
      <c r="M4" s="90"/>
      <c r="N4" s="90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96"/>
      <c r="B5" s="89"/>
      <c r="C5" s="102"/>
      <c r="D5" s="84" t="s">
        <v>5</v>
      </c>
      <c r="E5" s="86" t="s">
        <v>6</v>
      </c>
      <c r="F5" s="87"/>
      <c r="G5" s="87"/>
      <c r="H5" s="87"/>
      <c r="I5" s="88"/>
      <c r="J5" s="86" t="s">
        <v>7</v>
      </c>
      <c r="K5" s="87"/>
      <c r="L5" s="87"/>
      <c r="M5" s="87"/>
      <c r="N5" s="87"/>
      <c r="O5" s="89" t="s">
        <v>8</v>
      </c>
      <c r="P5" s="90"/>
      <c r="Q5" s="90"/>
      <c r="R5" s="90"/>
      <c r="S5" s="91"/>
      <c r="T5" s="106" t="s">
        <v>7</v>
      </c>
      <c r="U5" s="107"/>
      <c r="V5" s="107"/>
      <c r="W5" s="107"/>
      <c r="X5" s="108"/>
      <c r="Y5" s="109" t="s">
        <v>8</v>
      </c>
      <c r="Z5" s="107"/>
      <c r="AA5" s="107"/>
      <c r="AB5" s="107"/>
      <c r="AC5" s="108"/>
    </row>
    <row r="6" spans="1:29" ht="15" customHeight="1">
      <c r="A6" s="96"/>
      <c r="B6" s="89"/>
      <c r="C6" s="102"/>
      <c r="D6" s="84"/>
      <c r="E6" s="81" t="s">
        <v>9</v>
      </c>
      <c r="F6" s="81" t="s">
        <v>10</v>
      </c>
      <c r="G6" s="81"/>
      <c r="H6" s="81"/>
      <c r="I6" s="81"/>
      <c r="J6" s="81" t="s">
        <v>9</v>
      </c>
      <c r="K6" s="81" t="s">
        <v>10</v>
      </c>
      <c r="L6" s="81"/>
      <c r="M6" s="81"/>
      <c r="N6" s="82"/>
      <c r="O6" s="81" t="s">
        <v>9</v>
      </c>
      <c r="P6" s="81" t="s">
        <v>10</v>
      </c>
      <c r="Q6" s="81"/>
      <c r="R6" s="81"/>
      <c r="S6" s="82"/>
      <c r="T6" s="110" t="s">
        <v>9</v>
      </c>
      <c r="U6" s="110" t="s">
        <v>10</v>
      </c>
      <c r="V6" s="110"/>
      <c r="W6" s="110"/>
      <c r="X6" s="111"/>
      <c r="Y6" s="110" t="s">
        <v>9</v>
      </c>
      <c r="Z6" s="110" t="s">
        <v>10</v>
      </c>
      <c r="AA6" s="110"/>
      <c r="AB6" s="110"/>
      <c r="AC6" s="111"/>
    </row>
    <row r="7" spans="1:29" ht="15.75" thickBot="1">
      <c r="A7" s="97"/>
      <c r="B7" s="99"/>
      <c r="C7" s="103"/>
      <c r="D7" s="85"/>
      <c r="E7" s="83"/>
      <c r="F7" s="5" t="s">
        <v>11</v>
      </c>
      <c r="G7" s="5" t="s">
        <v>12</v>
      </c>
      <c r="H7" s="5" t="s">
        <v>13</v>
      </c>
      <c r="I7" s="5" t="s">
        <v>14</v>
      </c>
      <c r="J7" s="83"/>
      <c r="K7" s="5" t="s">
        <v>11</v>
      </c>
      <c r="L7" s="5" t="s">
        <v>12</v>
      </c>
      <c r="M7" s="5" t="s">
        <v>13</v>
      </c>
      <c r="N7" s="6" t="s">
        <v>14</v>
      </c>
      <c r="O7" s="83"/>
      <c r="P7" s="5" t="s">
        <v>11</v>
      </c>
      <c r="Q7" s="5" t="s">
        <v>12</v>
      </c>
      <c r="R7" s="5" t="s">
        <v>13</v>
      </c>
      <c r="S7" s="6" t="s">
        <v>14</v>
      </c>
      <c r="T7" s="112"/>
      <c r="U7" s="7" t="s">
        <v>11</v>
      </c>
      <c r="V7" s="7" t="s">
        <v>12</v>
      </c>
      <c r="W7" s="7" t="s">
        <v>13</v>
      </c>
      <c r="X7" s="8" t="s">
        <v>14</v>
      </c>
      <c r="Y7" s="112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77" t="s">
        <v>15</v>
      </c>
      <c r="B8" s="9" t="s">
        <v>16</v>
      </c>
      <c r="C8" s="10">
        <f>E8+J8+D8+O8</f>
        <v>2560.1730000000002</v>
      </c>
      <c r="D8" s="11"/>
      <c r="E8" s="68">
        <f>F8+G8+H8+I8</f>
        <v>732.56100000000004</v>
      </c>
      <c r="F8" s="69">
        <f>'[1]Раздел I. А'!F30+'[1]Раздел I. А'!F48+'[1]Раздел I. А'!F66</f>
        <v>0</v>
      </c>
      <c r="G8" s="69">
        <f>'[1]Раздел I. А'!G30+'[1]Раздел I. А'!G48+'[1]Раздел I. А'!G66</f>
        <v>0</v>
      </c>
      <c r="H8" s="69">
        <f>'[1]Раздел I. А'!H30+'[1]Раздел I. А'!H48+'[1]Раздел I. А'!H66</f>
        <v>660.62300000000005</v>
      </c>
      <c r="I8" s="69">
        <f>'[1]Раздел I. А'!I30+'[1]Раздел I. А'!I48+'[1]Раздел I. А'!I66</f>
        <v>71.938000000000002</v>
      </c>
      <c r="J8" s="13">
        <f t="shared" ref="J8:J16" si="0">K8+L8+M8+N8</f>
        <v>575.40200000000004</v>
      </c>
      <c r="K8" s="69">
        <f>'[1]Раздел I. А'!AH30+'[1]Раздел I. А'!AH48+'[1]Раздел I. А'!AH66</f>
        <v>329.7</v>
      </c>
      <c r="L8" s="69">
        <f>'[1]Раздел I. А'!AI30+'[1]Раздел I. А'!AI48+'[1]Раздел I. А'!AI66</f>
        <v>10.35</v>
      </c>
      <c r="M8" s="69">
        <f>'[1]Раздел I. А'!AJ30+'[1]Раздел I. А'!AJ48+'[1]Раздел I. А'!AJ66</f>
        <v>235.352</v>
      </c>
      <c r="N8" s="69">
        <f>'[1]Раздел I. А'!AK30+'[1]Раздел I. А'!AK48+'[1]Раздел I. А'!AK66</f>
        <v>0</v>
      </c>
      <c r="O8" s="13">
        <f>P8+Q8+R8+S8</f>
        <v>1252.21</v>
      </c>
      <c r="P8" s="69">
        <f>'[1]Раздел I. А'!BJ30+'[1]Раздел I. А'!BJ48+'[1]Раздел I. А'!BJ66</f>
        <v>433.44499999999999</v>
      </c>
      <c r="Q8" s="69">
        <f>'[1]Раздел I. А'!BK30+'[1]Раздел I. А'!BK48+'[1]Раздел I. А'!BK66</f>
        <v>106.392</v>
      </c>
      <c r="R8" s="69">
        <f>'[1]Раздел I. А'!BL30+'[1]Раздел I. А'!BL48+'[1]Раздел I. А'!BL66</f>
        <v>712.37300000000005</v>
      </c>
      <c r="S8" s="69">
        <f>'[1]Раздел I. А'!BM30+'[1]Раздел I. А'!BM48+'[1]Раздел I. А'!BM66</f>
        <v>0</v>
      </c>
      <c r="T8" s="12">
        <f>U8+V8+W8+X8</f>
        <v>0.76700000000000002</v>
      </c>
      <c r="U8" s="14">
        <f>'[1]Раздел I. А'!AV30+'[1]Раздел I. А'!AV48+'[1]Раздел I. А'!AV66</f>
        <v>0.41899999999999998</v>
      </c>
      <c r="V8" s="14">
        <f>'[1]Раздел I. А'!AW30+'[1]Раздел I. А'!AW48+'[1]Раздел I. А'!AW66</f>
        <v>1.4E-2</v>
      </c>
      <c r="W8" s="14">
        <f>'[1]Раздел I. А'!AX30+'[1]Раздел I. А'!AX48+'[1]Раздел I. А'!AX66</f>
        <v>0.33400000000000002</v>
      </c>
      <c r="X8" s="14">
        <f>'[1]Раздел I. А'!AY30+'[1]Раздел I. А'!AY48+'[1]Раздел I. А'!AY66</f>
        <v>0</v>
      </c>
      <c r="Y8" s="73">
        <f>Z8+AA8+AB8+AC8</f>
        <v>2.661</v>
      </c>
      <c r="Z8" s="14">
        <f>'[1]Раздел I. А'!BX30+'[1]Раздел I. А'!BX48+'[1]Раздел I. А'!BX66+'[1]Раздел I. А'!CL30+'[1]Раздел I. А'!CL48+'[1]Раздел I. А'!CL66</f>
        <v>1.0609999999999999</v>
      </c>
      <c r="AA8" s="14">
        <f>'[1]Раздел I. А'!BY30+'[1]Раздел I. А'!BY48+'[1]Раздел I. А'!BY66+'[1]Раздел I. А'!CM30+'[1]Раздел I. А'!CM48+'[1]Раздел I. А'!CM66</f>
        <v>0.28599999999999998</v>
      </c>
      <c r="AB8" s="14">
        <f>'[1]Раздел I. А'!BZ30+'[1]Раздел I. А'!BZ48+'[1]Раздел I. А'!BZ66+'[1]Раздел I. А'!CN30+'[1]Раздел I. А'!CN48+'[1]Раздел I. А'!CN66</f>
        <v>1.3140000000000001</v>
      </c>
      <c r="AC8" s="76">
        <f>'[1]Раздел I. А'!CA30+'[1]Раздел I. А'!CA48+'[1]Раздел I. А'!CA66+'[1]Раздел I. А'!CO30+'[1]Раздел I. А'!CO48+'[1]Раздел I. А'!CO66</f>
        <v>0</v>
      </c>
    </row>
    <row r="9" spans="1:29">
      <c r="A9" s="78"/>
      <c r="B9" s="16" t="s">
        <v>19</v>
      </c>
      <c r="C9" s="17">
        <f t="shared" ref="C9:C16" si="1">E9+J9+D9+O9</f>
        <v>25529.716</v>
      </c>
      <c r="D9" s="18"/>
      <c r="E9" s="70">
        <f t="shared" ref="E9:E15" si="2">F9+G9+H9+I9</f>
        <v>7685.51</v>
      </c>
      <c r="F9" s="69">
        <f>'[1]Раздел I. А'!F33+'[1]Раздел I. А'!F51+'[1]Раздел I. А'!F69</f>
        <v>55.155999999999999</v>
      </c>
      <c r="G9" s="69">
        <f>'[1]Раздел I. А'!G33+'[1]Раздел I. А'!G51+'[1]Раздел I. А'!G69</f>
        <v>33.639000000000003</v>
      </c>
      <c r="H9" s="69">
        <f>'[1]Раздел I. А'!H33+'[1]Раздел I. А'!H51+'[1]Раздел I. А'!H69</f>
        <v>5863.3559999999998</v>
      </c>
      <c r="I9" s="69">
        <f>'[1]Раздел I. А'!I33+'[1]Раздел I. А'!I51+'[1]Раздел I. А'!I69</f>
        <v>1733.3590000000002</v>
      </c>
      <c r="J9" s="13">
        <f t="shared" si="0"/>
        <v>4374.5879999999997</v>
      </c>
      <c r="K9" s="69">
        <f>'[1]Раздел I. А'!AH33+'[1]Раздел I. А'!AH51+'[1]Раздел I. А'!AH69</f>
        <v>0</v>
      </c>
      <c r="L9" s="69">
        <f>'[1]Раздел I. А'!AI33+'[1]Раздел I. А'!AI51+'[1]Раздел I. А'!AI69</f>
        <v>2748.8330000000001</v>
      </c>
      <c r="M9" s="69">
        <f>'[1]Раздел I. А'!AJ33+'[1]Раздел I. А'!AJ51+'[1]Раздел I. А'!AJ69</f>
        <v>1623.7339999999999</v>
      </c>
      <c r="N9" s="69">
        <f>'[1]Раздел I. А'!AK33+'[1]Раздел I. А'!AK51+'[1]Раздел I. А'!AK69</f>
        <v>2.0209999999999999</v>
      </c>
      <c r="O9" s="13">
        <f t="shared" ref="O9:O16" si="3">P9+Q9+R9+S9</f>
        <v>13469.617999999999</v>
      </c>
      <c r="P9" s="69">
        <f>'[1]Раздел I. А'!BJ33+'[1]Раздел I. А'!BJ51+'[1]Раздел I. А'!BJ69</f>
        <v>13352.513000000001</v>
      </c>
      <c r="Q9" s="69">
        <f>'[1]Раздел I. А'!BK33+'[1]Раздел I. А'!BK51+'[1]Раздел I. А'!BK69</f>
        <v>27.63</v>
      </c>
      <c r="R9" s="69">
        <f>'[1]Раздел I. А'!BL33+'[1]Раздел I. А'!BL51+'[1]Раздел I. А'!BL69</f>
        <v>3.3980000000000001</v>
      </c>
      <c r="S9" s="69">
        <f>'[1]Раздел I. А'!BM33+'[1]Раздел I. А'!BM51+'[1]Раздел I. А'!BM69</f>
        <v>86.076999999999998</v>
      </c>
      <c r="T9" s="12">
        <f t="shared" ref="T9:T12" si="4">U9+V9+W9+X9</f>
        <v>5.9060000000000006</v>
      </c>
      <c r="U9" s="14">
        <f>'[1]Раздел I. А'!AV33+'[1]Раздел I. А'!AV51+'[1]Раздел I. А'!AV69</f>
        <v>0</v>
      </c>
      <c r="V9" s="14">
        <f>'[1]Раздел I. А'!AW33+'[1]Раздел I. А'!AW51+'[1]Раздел I. А'!AW69</f>
        <v>3.6859999999999999</v>
      </c>
      <c r="W9" s="14">
        <f>'[1]Раздел I. А'!AX33+'[1]Раздел I. А'!AX51+'[1]Раздел I. А'!AX69</f>
        <v>2.2170000000000001</v>
      </c>
      <c r="X9" s="14">
        <f>'[1]Раздел I. А'!AY33+'[1]Раздел I. А'!AY51+'[1]Раздел I. А'!AY69</f>
        <v>3.0000000000000001E-3</v>
      </c>
      <c r="Y9" s="74">
        <f t="shared" ref="Y9:Y12" si="5">Z9+AA9+AB9+AC9</f>
        <v>36.591999999999999</v>
      </c>
      <c r="Z9" s="14">
        <f>'[1]Раздел I. А'!BX33+'[1]Раздел I. А'!BX51+'[1]Раздел I. А'!BX69+'[1]Раздел I. А'!CL33+'[1]Раздел I. А'!CL51+'[1]Раздел I. А'!CL69</f>
        <v>36.241</v>
      </c>
      <c r="AA9" s="14">
        <f>'[1]Раздел I. А'!BY33+'[1]Раздел I. А'!BY51+'[1]Раздел I. А'!BY69+'[1]Раздел I. А'!CM33+'[1]Раздел I. А'!CM51+'[1]Раздел I. А'!CM69</f>
        <v>7.3999999999999996E-2</v>
      </c>
      <c r="AB9" s="14">
        <f>'[1]Раздел I. А'!BZ33+'[1]Раздел I. А'!BZ51+'[1]Раздел I. А'!BZ69+'[1]Раздел I. А'!CN33+'[1]Раздел I. А'!CN51+'[1]Раздел I. А'!CN69</f>
        <v>6.0000000000000001E-3</v>
      </c>
      <c r="AC9" s="15">
        <f>'[1]Раздел I. А'!CA33+'[1]Раздел I. А'!CA51+'[1]Раздел I. А'!CA69+'[1]Раздел I. А'!CO33+'[1]Раздел I. А'!CO51+'[1]Раздел I. А'!CO69</f>
        <v>0.27100000000000002</v>
      </c>
    </row>
    <row r="10" spans="1:29">
      <c r="A10" s="78"/>
      <c r="B10" s="16" t="s">
        <v>20</v>
      </c>
      <c r="C10" s="17">
        <f t="shared" si="1"/>
        <v>1079.316</v>
      </c>
      <c r="D10" s="18"/>
      <c r="E10" s="70">
        <f t="shared" si="2"/>
        <v>54.932000000000002</v>
      </c>
      <c r="F10" s="69">
        <f>'[1]Раздел I. А'!F34+'[1]Раздел I. А'!F52+'[1]Раздел I. А'!F70</f>
        <v>0</v>
      </c>
      <c r="G10" s="69">
        <f>'[1]Раздел I. А'!G34+'[1]Раздел I. А'!G52+'[1]Раздел I. А'!G70</f>
        <v>0</v>
      </c>
      <c r="H10" s="69">
        <f>'[1]Раздел I. А'!H34+'[1]Раздел I. А'!H52+'[1]Раздел I. А'!H70</f>
        <v>35.436</v>
      </c>
      <c r="I10" s="69">
        <f>'[1]Раздел I. А'!I34+'[1]Раздел I. А'!I52+'[1]Раздел I. А'!I70</f>
        <v>19.495999999999999</v>
      </c>
      <c r="J10" s="13">
        <f t="shared" si="0"/>
        <v>283.02800000000002</v>
      </c>
      <c r="K10" s="69">
        <f>'[1]Раздел I. А'!AH34+'[1]Раздел I. А'!AH52+'[1]Раздел I. А'!AH70</f>
        <v>283.02800000000002</v>
      </c>
      <c r="L10" s="69">
        <f>'[1]Раздел I. А'!AI34+'[1]Раздел I. А'!AI52+'[1]Раздел I. А'!AI70</f>
        <v>0</v>
      </c>
      <c r="M10" s="69">
        <f>'[1]Раздел I. А'!AJ34+'[1]Раздел I. А'!AJ52+'[1]Раздел I. А'!AJ70</f>
        <v>0</v>
      </c>
      <c r="N10" s="69">
        <f>'[1]Раздел I. А'!AK34+'[1]Раздел I. А'!AK52+'[1]Раздел I. А'!AK70</f>
        <v>0</v>
      </c>
      <c r="O10" s="13">
        <f t="shared" si="3"/>
        <v>741.35599999999999</v>
      </c>
      <c r="P10" s="69">
        <f>'[1]Раздел I. А'!BJ34+'[1]Раздел I. А'!BJ52+'[1]Раздел I. А'!BJ70</f>
        <v>716.82</v>
      </c>
      <c r="Q10" s="69">
        <f>'[1]Раздел I. А'!BK34+'[1]Раздел I. А'!BK52+'[1]Раздел I. А'!BK70</f>
        <v>24.536000000000001</v>
      </c>
      <c r="R10" s="69">
        <f>'[1]Раздел I. А'!BL34+'[1]Раздел I. А'!BL52+'[1]Раздел I. А'!BL70</f>
        <v>0</v>
      </c>
      <c r="S10" s="69">
        <f>'[1]Раздел I. А'!BM34+'[1]Раздел I. А'!BM52+'[1]Раздел I. А'!BM70</f>
        <v>0</v>
      </c>
      <c r="T10" s="12">
        <f t="shared" si="4"/>
        <v>0.38</v>
      </c>
      <c r="U10" s="14">
        <f>'[1]Раздел I. А'!AV34+'[1]Раздел I. А'!AV52+'[1]Раздел I. А'!AV70</f>
        <v>0.38</v>
      </c>
      <c r="V10" s="14">
        <f>'[1]Раздел I. А'!AW34+'[1]Раздел I. А'!AW52+'[1]Раздел I. А'!AW70</f>
        <v>0</v>
      </c>
      <c r="W10" s="14">
        <f>'[1]Раздел I. А'!AX34+'[1]Раздел I. А'!AX52+'[1]Раздел I. А'!AX70</f>
        <v>0</v>
      </c>
      <c r="X10" s="14">
        <f>'[1]Раздел I. А'!AY34+'[1]Раздел I. А'!AY52+'[1]Раздел I. А'!AY70</f>
        <v>0</v>
      </c>
      <c r="Y10" s="74">
        <f t="shared" si="5"/>
        <v>1.994</v>
      </c>
      <c r="Z10" s="14">
        <f>'[1]Раздел I. А'!BX34+'[1]Раздел I. А'!BX52+'[1]Раздел I. А'!BX70+'[1]Раздел I. А'!CL34+'[1]Раздел I. А'!CL52+'[1]Раздел I. А'!CL70</f>
        <v>1.9279999999999999</v>
      </c>
      <c r="AA10" s="14">
        <f>'[1]Раздел I. А'!BY34+'[1]Раздел I. А'!BY52+'[1]Раздел I. А'!BY70+'[1]Раздел I. А'!CM34+'[1]Раздел I. А'!CM52+'[1]Раздел I. А'!CM70</f>
        <v>6.6000000000000003E-2</v>
      </c>
      <c r="AB10" s="14">
        <f>'[1]Раздел I. А'!BZ34+'[1]Раздел I. А'!BZ52+'[1]Раздел I. А'!BZ70+'[1]Раздел I. А'!CN34+'[1]Раздел I. А'!CN52+'[1]Раздел I. А'!CN70</f>
        <v>0</v>
      </c>
      <c r="AC10" s="15">
        <f>'[1]Раздел I. А'!CA34+'[1]Раздел I. А'!CA52+'[1]Раздел I. А'!CA70+'[1]Раздел I. А'!CO34+'[1]Раздел I. А'!CO52+'[1]Раздел I. А'!CO70</f>
        <v>0</v>
      </c>
    </row>
    <row r="11" spans="1:29" ht="15.75" customHeight="1">
      <c r="A11" s="78"/>
      <c r="B11" s="16" t="s">
        <v>21</v>
      </c>
      <c r="C11" s="17">
        <f t="shared" si="1"/>
        <v>6726.8229999999994</v>
      </c>
      <c r="D11" s="18"/>
      <c r="E11" s="70">
        <f t="shared" si="2"/>
        <v>5860.7749999999996</v>
      </c>
      <c r="F11" s="69">
        <f>'[1]Раздел I. А'!F35+'[1]Раздел I. А'!F53+'[1]Раздел I. А'!F71</f>
        <v>72.132999999999996</v>
      </c>
      <c r="G11" s="69">
        <f>'[1]Раздел I. А'!G35+'[1]Раздел I. А'!G53+'[1]Раздел I. А'!G71</f>
        <v>50.436999999999998</v>
      </c>
      <c r="H11" s="69">
        <f>'[1]Раздел I. А'!H35+'[1]Раздел I. А'!H53+'[1]Раздел I. А'!H71</f>
        <v>4160.951</v>
      </c>
      <c r="I11" s="69">
        <f>'[1]Раздел I. А'!I35+'[1]Раздел I. А'!I53+'[1]Раздел I. А'!I71</f>
        <v>1577.2539999999999</v>
      </c>
      <c r="J11" s="13">
        <f t="shared" si="0"/>
        <v>866.048</v>
      </c>
      <c r="K11" s="69">
        <f>'[1]Раздел I. А'!AH35+'[1]Раздел I. А'!AH53+'[1]Раздел I. А'!AH71</f>
        <v>0</v>
      </c>
      <c r="L11" s="69">
        <f>'[1]Раздел I. А'!AI35+'[1]Раздел I. А'!AI53+'[1]Раздел I. А'!AI71</f>
        <v>134.827</v>
      </c>
      <c r="M11" s="69">
        <f>'[1]Раздел I. А'!AJ35+'[1]Раздел I. А'!AJ53+'[1]Раздел I. А'!AJ71</f>
        <v>731.221</v>
      </c>
      <c r="N11" s="69">
        <f>'[1]Раздел I. А'!AK35+'[1]Раздел I. А'!AK53+'[1]Раздел I. А'!AK71</f>
        <v>0</v>
      </c>
      <c r="O11" s="13">
        <f t="shared" si="3"/>
        <v>0</v>
      </c>
      <c r="P11" s="69">
        <f>'[1]Раздел I. А'!BJ35+'[1]Раздел I. А'!BJ53+'[1]Раздел I. А'!BJ71</f>
        <v>0</v>
      </c>
      <c r="Q11" s="69">
        <f>'[1]Раздел I. А'!BK35+'[1]Раздел I. А'!BK53+'[1]Раздел I. А'!BK71</f>
        <v>0</v>
      </c>
      <c r="R11" s="69">
        <f>'[1]Раздел I. А'!BL35+'[1]Раздел I. А'!BL53+'[1]Раздел I. А'!BL71</f>
        <v>0</v>
      </c>
      <c r="S11" s="69">
        <f>'[1]Раздел I. А'!BM35+'[1]Раздел I. А'!BM53+'[1]Раздел I. А'!BM71</f>
        <v>0</v>
      </c>
      <c r="T11" s="12">
        <f t="shared" si="4"/>
        <v>1.1639999999999999</v>
      </c>
      <c r="U11" s="14">
        <f>'[1]Раздел I. А'!AV35+'[1]Раздел I. А'!AV53+'[1]Раздел I. А'!AV71</f>
        <v>0</v>
      </c>
      <c r="V11" s="14">
        <f>'[1]Раздел I. А'!AW35+'[1]Раздел I. А'!AW53+'[1]Раздел I. А'!AW71</f>
        <v>0.18099999999999999</v>
      </c>
      <c r="W11" s="14">
        <f>'[1]Раздел I. А'!AX35+'[1]Раздел I. А'!AX53+'[1]Раздел I. А'!AX71</f>
        <v>0.98299999999999998</v>
      </c>
      <c r="X11" s="14">
        <f>'[1]Раздел I. А'!AY35+'[1]Раздел I. А'!AY53+'[1]Раздел I. А'!AY71</f>
        <v>0</v>
      </c>
      <c r="Y11" s="74">
        <f t="shared" si="5"/>
        <v>0</v>
      </c>
      <c r="Z11" s="14">
        <f>'[1]Раздел I. А'!BX35+'[1]Раздел I. А'!BX53+'[1]Раздел I. А'!BX71+'[1]Раздел I. А'!CL35+'[1]Раздел I. А'!CL53+'[1]Раздел I. А'!CL71</f>
        <v>0</v>
      </c>
      <c r="AA11" s="14">
        <f>'[1]Раздел I. А'!BY35+'[1]Раздел I. А'!BY53+'[1]Раздел I. А'!BY71+'[1]Раздел I. А'!CM35+'[1]Раздел I. А'!CM53+'[1]Раздел I. А'!CM71</f>
        <v>0</v>
      </c>
      <c r="AB11" s="14">
        <f>'[1]Раздел I. А'!BZ35+'[1]Раздел I. А'!BZ53+'[1]Раздел I. А'!BZ71+'[1]Раздел I. А'!CN35+'[1]Раздел I. А'!CN53+'[1]Раздел I. А'!CN71</f>
        <v>0</v>
      </c>
      <c r="AC11" s="15">
        <f>'[1]Раздел I. А'!CA35+'[1]Раздел I. А'!CA53+'[1]Раздел I. А'!CA71+'[1]Раздел I. А'!CO35+'[1]Раздел I. А'!CO53+'[1]Раздел I. А'!CO71</f>
        <v>0</v>
      </c>
    </row>
    <row r="12" spans="1:29" ht="13.5" customHeight="1">
      <c r="A12" s="78"/>
      <c r="B12" s="16" t="s">
        <v>22</v>
      </c>
      <c r="C12" s="17">
        <f t="shared" si="1"/>
        <v>0</v>
      </c>
      <c r="D12" s="18"/>
      <c r="E12" s="70">
        <f t="shared" si="2"/>
        <v>0</v>
      </c>
      <c r="F12" s="69">
        <f>'[1]Раздел I. А'!F36+'[1]Раздел I. А'!F54+'[1]Раздел I. А'!F72</f>
        <v>0</v>
      </c>
      <c r="G12" s="69">
        <f>'[1]Раздел I. А'!G36+'[1]Раздел I. А'!G54+'[1]Раздел I. А'!G72</f>
        <v>0</v>
      </c>
      <c r="H12" s="69">
        <f>'[1]Раздел I. А'!H36+'[1]Раздел I. А'!H54+'[1]Раздел I. А'!H72</f>
        <v>0</v>
      </c>
      <c r="I12" s="69">
        <f>'[1]Раздел I. А'!I36+'[1]Раздел I. А'!I54+'[1]Раздел I. А'!I72</f>
        <v>0</v>
      </c>
      <c r="J12" s="13">
        <f t="shared" si="0"/>
        <v>0</v>
      </c>
      <c r="K12" s="69">
        <f>'[1]Раздел I. А'!AH36+'[1]Раздел I. А'!AH54+'[1]Раздел I. А'!AH72</f>
        <v>0</v>
      </c>
      <c r="L12" s="69">
        <f>'[1]Раздел I. А'!AI36+'[1]Раздел I. А'!AI54+'[1]Раздел I. А'!AI72</f>
        <v>0</v>
      </c>
      <c r="M12" s="69">
        <f>'[1]Раздел I. А'!AJ36+'[1]Раздел I. А'!AJ54+'[1]Раздел I. А'!AJ72</f>
        <v>0</v>
      </c>
      <c r="N12" s="69">
        <f>'[1]Раздел I. А'!AK36+'[1]Раздел I. А'!AK54+'[1]Раздел I. А'!AK72</f>
        <v>0</v>
      </c>
      <c r="O12" s="13">
        <f t="shared" si="3"/>
        <v>0</v>
      </c>
      <c r="P12" s="69">
        <f>'[1]Раздел I. А'!BJ36+'[1]Раздел I. А'!BJ54+'[1]Раздел I. А'!BJ72</f>
        <v>0</v>
      </c>
      <c r="Q12" s="69">
        <f>'[1]Раздел I. А'!BK36+'[1]Раздел I. А'!BK54+'[1]Раздел I. А'!BK72</f>
        <v>0</v>
      </c>
      <c r="R12" s="69">
        <f>'[1]Раздел I. А'!BL36+'[1]Раздел I. А'!BL54+'[1]Раздел I. А'!BL72</f>
        <v>0</v>
      </c>
      <c r="S12" s="69">
        <f>'[1]Раздел I. А'!BM36+'[1]Раздел I. А'!BM54+'[1]Раздел I. А'!BM72</f>
        <v>0</v>
      </c>
      <c r="T12" s="12">
        <f t="shared" si="4"/>
        <v>0</v>
      </c>
      <c r="U12" s="14">
        <f>'[1]Раздел I. А'!AV36+'[1]Раздел I. А'!AV54+'[1]Раздел I. А'!AV72</f>
        <v>0</v>
      </c>
      <c r="V12" s="14">
        <f>'[1]Раздел I. А'!AW36+'[1]Раздел I. А'!AW54+'[1]Раздел I. А'!AW72</f>
        <v>0</v>
      </c>
      <c r="W12" s="14">
        <f>'[1]Раздел I. А'!AX36+'[1]Раздел I. А'!AX54+'[1]Раздел I. А'!AX72</f>
        <v>0</v>
      </c>
      <c r="X12" s="14">
        <f>'[1]Раздел I. А'!AY36+'[1]Раздел I. А'!AY54+'[1]Раздел I. А'!AY72</f>
        <v>0</v>
      </c>
      <c r="Y12" s="74">
        <f t="shared" si="5"/>
        <v>0</v>
      </c>
      <c r="Z12" s="14">
        <f>'[1]Раздел I. А'!BX36+'[1]Раздел I. А'!BX54+'[1]Раздел I. А'!BX72+'[1]Раздел I. А'!CL36+'[1]Раздел I. А'!CL54+'[1]Раздел I. А'!CL72</f>
        <v>0</v>
      </c>
      <c r="AA12" s="14">
        <f>'[1]Раздел I. А'!BY36+'[1]Раздел I. А'!BY54+'[1]Раздел I. А'!BY72+'[1]Раздел I. А'!CM36+'[1]Раздел I. А'!CM54+'[1]Раздел I. А'!CM72</f>
        <v>0</v>
      </c>
      <c r="AB12" s="14">
        <f>'[1]Раздел I. А'!BZ36+'[1]Раздел I. А'!BZ54+'[1]Раздел I. А'!BZ72+'[1]Раздел I. А'!CN36+'[1]Раздел I. А'!CN54+'[1]Раздел I. А'!CN72</f>
        <v>0</v>
      </c>
      <c r="AC12" s="15">
        <f>'[1]Раздел I. А'!CA36+'[1]Раздел I. А'!CA54+'[1]Раздел I. А'!CA72+'[1]Раздел I. А'!CO36+'[1]Раздел I. А'!CO54+'[1]Раздел I. А'!CO72</f>
        <v>0</v>
      </c>
    </row>
    <row r="13" spans="1:29">
      <c r="A13" s="78"/>
      <c r="B13" s="20" t="s">
        <v>23</v>
      </c>
      <c r="C13" s="21">
        <f t="shared" si="1"/>
        <v>7376.6670000000004</v>
      </c>
      <c r="D13" s="22">
        <v>7376.6670000000004</v>
      </c>
      <c r="E13" s="22">
        <f t="shared" si="2"/>
        <v>0</v>
      </c>
      <c r="F13" s="25"/>
      <c r="G13" s="25"/>
      <c r="H13" s="25"/>
      <c r="I13" s="25"/>
      <c r="J13" s="22">
        <f t="shared" si="0"/>
        <v>0</v>
      </c>
      <c r="K13" s="25"/>
      <c r="L13" s="25"/>
      <c r="M13" s="25"/>
      <c r="N13" s="25"/>
      <c r="O13" s="22">
        <f t="shared" si="3"/>
        <v>0</v>
      </c>
      <c r="P13" s="25"/>
      <c r="Q13" s="25"/>
      <c r="R13" s="25"/>
      <c r="S13" s="25"/>
      <c r="T13" s="24"/>
      <c r="U13" s="26"/>
      <c r="V13" s="26"/>
      <c r="W13" s="26"/>
      <c r="X13" s="27"/>
      <c r="Y13" s="23"/>
      <c r="Z13" s="28"/>
      <c r="AA13" s="28"/>
      <c r="AB13" s="28"/>
      <c r="AC13" s="29"/>
    </row>
    <row r="14" spans="1:29">
      <c r="A14" s="78"/>
      <c r="B14" s="20" t="s">
        <v>24</v>
      </c>
      <c r="C14" s="21">
        <f t="shared" si="1"/>
        <v>8160.2750000000005</v>
      </c>
      <c r="D14" s="22">
        <f>'[1]Раздел I. В'!$F$27+'[1]Раздел I. В'!$F$36</f>
        <v>8160.2750000000005</v>
      </c>
      <c r="E14" s="22">
        <f t="shared" si="2"/>
        <v>0</v>
      </c>
      <c r="F14" s="25"/>
      <c r="G14" s="25"/>
      <c r="H14" s="25"/>
      <c r="I14" s="25"/>
      <c r="J14" s="22">
        <f t="shared" si="0"/>
        <v>0</v>
      </c>
      <c r="K14" s="25"/>
      <c r="L14" s="25"/>
      <c r="M14" s="25"/>
      <c r="N14" s="25"/>
      <c r="O14" s="22">
        <f t="shared" si="3"/>
        <v>0</v>
      </c>
      <c r="P14" s="25"/>
      <c r="Q14" s="25"/>
      <c r="R14" s="25"/>
      <c r="S14" s="25"/>
      <c r="T14" s="24"/>
      <c r="U14" s="26"/>
      <c r="V14" s="26"/>
      <c r="W14" s="26"/>
      <c r="X14" s="27"/>
      <c r="Y14" s="23"/>
      <c r="Z14" s="28"/>
      <c r="AA14" s="28"/>
      <c r="AB14" s="28"/>
      <c r="AC14" s="29"/>
    </row>
    <row r="15" spans="1:29" outlineLevel="1">
      <c r="A15" s="78"/>
      <c r="B15" s="16" t="s">
        <v>25</v>
      </c>
      <c r="C15" s="21">
        <f t="shared" si="1"/>
        <v>149.61600000000001</v>
      </c>
      <c r="D15" s="66">
        <v>149.61600000000001</v>
      </c>
      <c r="E15" s="22">
        <f t="shared" si="2"/>
        <v>0</v>
      </c>
      <c r="F15" s="31"/>
      <c r="G15" s="31"/>
      <c r="H15" s="31"/>
      <c r="I15" s="31"/>
      <c r="J15" s="18">
        <f t="shared" si="0"/>
        <v>0</v>
      </c>
      <c r="K15" s="31"/>
      <c r="L15" s="31"/>
      <c r="M15" s="31"/>
      <c r="N15" s="31"/>
      <c r="O15" s="18">
        <f t="shared" si="3"/>
        <v>0</v>
      </c>
      <c r="P15" s="31"/>
      <c r="Q15" s="31"/>
      <c r="R15" s="31"/>
      <c r="S15" s="31"/>
      <c r="T15" s="30"/>
      <c r="U15" s="32"/>
      <c r="V15" s="32"/>
      <c r="W15" s="32"/>
      <c r="X15" s="33"/>
      <c r="Y15" s="19"/>
      <c r="Z15" s="34"/>
      <c r="AA15" s="34"/>
      <c r="AB15" s="34"/>
      <c r="AC15" s="35"/>
    </row>
    <row r="16" spans="1:29" outlineLevel="1">
      <c r="A16" s="78"/>
      <c r="B16" s="16" t="s">
        <v>26</v>
      </c>
      <c r="C16" s="17">
        <f t="shared" si="1"/>
        <v>0</v>
      </c>
      <c r="D16" s="18"/>
      <c r="E16" s="18">
        <f>F16+G16+H16+I16</f>
        <v>0</v>
      </c>
      <c r="F16" s="31"/>
      <c r="G16" s="31"/>
      <c r="H16" s="31"/>
      <c r="I16" s="31"/>
      <c r="J16" s="18">
        <f t="shared" si="0"/>
        <v>0</v>
      </c>
      <c r="K16" s="31"/>
      <c r="L16" s="31"/>
      <c r="M16" s="31"/>
      <c r="N16" s="31"/>
      <c r="O16" s="18">
        <f t="shared" si="3"/>
        <v>0</v>
      </c>
      <c r="P16" s="31"/>
      <c r="Q16" s="31"/>
      <c r="R16" s="31"/>
      <c r="S16" s="31"/>
      <c r="T16" s="30"/>
      <c r="U16" s="32"/>
      <c r="V16" s="32"/>
      <c r="W16" s="32"/>
      <c r="X16" s="33"/>
      <c r="Y16" s="19"/>
      <c r="Z16" s="34"/>
      <c r="AA16" s="34"/>
      <c r="AB16" s="34"/>
      <c r="AC16" s="35"/>
    </row>
    <row r="17" spans="1:29" ht="17.25" thickBot="1">
      <c r="A17" s="79"/>
      <c r="B17" s="36" t="s">
        <v>27</v>
      </c>
      <c r="C17" s="60">
        <f>SUM(C8:C16)</f>
        <v>51582.586000000003</v>
      </c>
      <c r="D17" s="37">
        <f>SUM(D8:D16)</f>
        <v>15686.558000000001</v>
      </c>
      <c r="E17" s="38">
        <f t="shared" ref="E17:AC17" si="6">SUM(E8:E16)</f>
        <v>14333.778</v>
      </c>
      <c r="F17" s="37">
        <f>SUM(F8:F16)</f>
        <v>127.28899999999999</v>
      </c>
      <c r="G17" s="37">
        <f t="shared" si="6"/>
        <v>84.075999999999993</v>
      </c>
      <c r="H17" s="37">
        <f t="shared" si="6"/>
        <v>10720.365999999998</v>
      </c>
      <c r="I17" s="37">
        <f t="shared" si="6"/>
        <v>3402.0470000000005</v>
      </c>
      <c r="J17" s="38">
        <f t="shared" si="6"/>
        <v>6099.0659999999998</v>
      </c>
      <c r="K17" s="37">
        <f t="shared" si="6"/>
        <v>612.72800000000007</v>
      </c>
      <c r="L17" s="37">
        <f t="shared" si="6"/>
        <v>2894.01</v>
      </c>
      <c r="M17" s="37">
        <f t="shared" si="6"/>
        <v>2590.3069999999998</v>
      </c>
      <c r="N17" s="37">
        <f t="shared" si="6"/>
        <v>2.0209999999999999</v>
      </c>
      <c r="O17" s="75">
        <f t="shared" si="6"/>
        <v>15463.183999999997</v>
      </c>
      <c r="P17" s="37">
        <f>SUM(P8:P16)</f>
        <v>14502.778</v>
      </c>
      <c r="Q17" s="37">
        <f>SUM(Q8:Q16)</f>
        <v>158.55799999999999</v>
      </c>
      <c r="R17" s="37">
        <f t="shared" si="6"/>
        <v>715.77100000000007</v>
      </c>
      <c r="S17" s="37">
        <f t="shared" si="6"/>
        <v>86.076999999999998</v>
      </c>
      <c r="T17" s="39">
        <f t="shared" si="6"/>
        <v>8.2170000000000005</v>
      </c>
      <c r="U17" s="40">
        <f t="shared" si="6"/>
        <v>0.79899999999999993</v>
      </c>
      <c r="V17" s="40">
        <f t="shared" si="6"/>
        <v>3.8809999999999998</v>
      </c>
      <c r="W17" s="40">
        <f t="shared" si="6"/>
        <v>3.5340000000000003</v>
      </c>
      <c r="X17" s="41">
        <f t="shared" si="6"/>
        <v>3.0000000000000001E-3</v>
      </c>
      <c r="Y17" s="39">
        <f t="shared" si="6"/>
        <v>41.247</v>
      </c>
      <c r="Z17" s="40">
        <f t="shared" si="6"/>
        <v>39.229999999999997</v>
      </c>
      <c r="AA17" s="40">
        <f t="shared" si="6"/>
        <v>0.42599999999999999</v>
      </c>
      <c r="AB17" s="40">
        <f t="shared" si="6"/>
        <v>1.32</v>
      </c>
      <c r="AC17" s="41">
        <f t="shared" si="6"/>
        <v>0.27100000000000002</v>
      </c>
    </row>
    <row r="18" spans="1:29">
      <c r="A18" s="80" t="s">
        <v>28</v>
      </c>
      <c r="B18" s="42" t="s">
        <v>16</v>
      </c>
      <c r="C18" s="43">
        <f t="shared" ref="C18:C28" si="7">E18+J18+D18+O18</f>
        <v>0</v>
      </c>
      <c r="D18" s="44"/>
      <c r="E18" s="49">
        <f t="shared" ref="E18:E29" si="8">F18+G18+H18+I18</f>
        <v>0</v>
      </c>
      <c r="F18" s="46"/>
      <c r="G18" s="46"/>
      <c r="H18" s="46"/>
      <c r="I18" s="46"/>
      <c r="J18" s="44">
        <f t="shared" ref="J18:J29" si="9">K18+L18+M18+N18</f>
        <v>0</v>
      </c>
      <c r="K18" s="46"/>
      <c r="L18" s="46"/>
      <c r="M18" s="46"/>
      <c r="N18" s="46"/>
      <c r="O18" s="44">
        <f t="shared" ref="O18:O29" si="10">P18+Q18+R18+S18</f>
        <v>0</v>
      </c>
      <c r="P18" s="46"/>
      <c r="Q18" s="46"/>
      <c r="R18" s="46"/>
      <c r="S18" s="46"/>
      <c r="T18" s="45"/>
      <c r="U18" s="47"/>
      <c r="V18" s="47"/>
      <c r="W18" s="47"/>
      <c r="X18" s="48"/>
      <c r="Y18" s="45"/>
      <c r="Z18" s="47"/>
      <c r="AA18" s="47"/>
      <c r="AB18" s="47"/>
      <c r="AC18" s="48"/>
    </row>
    <row r="19" spans="1:29" ht="25.5" hidden="1" outlineLevel="1">
      <c r="A19" s="78"/>
      <c r="B19" s="16" t="s">
        <v>17</v>
      </c>
      <c r="C19" s="17">
        <f t="shared" si="7"/>
        <v>0</v>
      </c>
      <c r="D19" s="49"/>
      <c r="E19" s="49">
        <f t="shared" si="8"/>
        <v>0</v>
      </c>
      <c r="F19" s="50"/>
      <c r="G19" s="50"/>
      <c r="H19" s="50"/>
      <c r="I19" s="50"/>
      <c r="J19" s="49">
        <f t="shared" si="9"/>
        <v>0</v>
      </c>
      <c r="K19" s="50"/>
      <c r="L19" s="50"/>
      <c r="M19" s="50"/>
      <c r="N19" s="50"/>
      <c r="O19" s="49">
        <f t="shared" si="10"/>
        <v>0</v>
      </c>
      <c r="P19" s="50"/>
      <c r="Q19" s="50"/>
      <c r="R19" s="50"/>
      <c r="S19" s="50"/>
      <c r="T19" s="19"/>
      <c r="U19" s="34"/>
      <c r="V19" s="34"/>
      <c r="W19" s="34"/>
      <c r="X19" s="35"/>
      <c r="Y19" s="19"/>
      <c r="Z19" s="34"/>
      <c r="AA19" s="34"/>
      <c r="AB19" s="34"/>
      <c r="AC19" s="35"/>
    </row>
    <row r="20" spans="1:29" hidden="1" outlineLevel="1">
      <c r="A20" s="78"/>
      <c r="B20" s="16" t="s">
        <v>18</v>
      </c>
      <c r="C20" s="17">
        <f t="shared" si="7"/>
        <v>0</v>
      </c>
      <c r="D20" s="49"/>
      <c r="E20" s="49">
        <f t="shared" si="8"/>
        <v>0</v>
      </c>
      <c r="F20" s="50"/>
      <c r="G20" s="50"/>
      <c r="H20" s="50"/>
      <c r="I20" s="63"/>
      <c r="J20" s="49">
        <f t="shared" si="9"/>
        <v>0</v>
      </c>
      <c r="K20" s="50"/>
      <c r="L20" s="50"/>
      <c r="M20" s="50"/>
      <c r="N20" s="50"/>
      <c r="O20" s="49">
        <f t="shared" si="10"/>
        <v>0</v>
      </c>
      <c r="P20" s="50"/>
      <c r="Q20" s="50"/>
      <c r="R20" s="50"/>
      <c r="S20" s="50"/>
      <c r="T20" s="19"/>
      <c r="U20" s="34"/>
      <c r="V20" s="34"/>
      <c r="W20" s="34"/>
      <c r="X20" s="35"/>
      <c r="Y20" s="19"/>
      <c r="Z20" s="34"/>
      <c r="AA20" s="34"/>
      <c r="AB20" s="34"/>
      <c r="AC20" s="35"/>
    </row>
    <row r="21" spans="1:29" collapsed="1">
      <c r="A21" s="78"/>
      <c r="B21" s="16" t="s">
        <v>19</v>
      </c>
      <c r="C21" s="17">
        <f t="shared" si="7"/>
        <v>4.476</v>
      </c>
      <c r="D21" s="49"/>
      <c r="E21" s="49">
        <f t="shared" si="8"/>
        <v>4.476</v>
      </c>
      <c r="F21" s="50"/>
      <c r="G21" s="50"/>
      <c r="H21" s="50"/>
      <c r="I21" s="63">
        <v>4.476</v>
      </c>
      <c r="J21" s="49">
        <f t="shared" si="9"/>
        <v>0</v>
      </c>
      <c r="K21" s="50"/>
      <c r="L21" s="50"/>
      <c r="M21" s="50"/>
      <c r="N21" s="50"/>
      <c r="O21" s="49">
        <f t="shared" si="10"/>
        <v>0</v>
      </c>
      <c r="P21" s="50"/>
      <c r="Q21" s="50"/>
      <c r="R21" s="50"/>
      <c r="S21" s="50"/>
      <c r="T21" s="19"/>
      <c r="U21" s="34"/>
      <c r="V21" s="34"/>
      <c r="W21" s="34"/>
      <c r="X21" s="35"/>
      <c r="Y21" s="19"/>
      <c r="Z21" s="34"/>
      <c r="AA21" s="34"/>
      <c r="AB21" s="34"/>
      <c r="AC21" s="35"/>
    </row>
    <row r="22" spans="1:29">
      <c r="A22" s="78"/>
      <c r="B22" s="16" t="s">
        <v>20</v>
      </c>
      <c r="C22" s="17">
        <f t="shared" si="7"/>
        <v>0</v>
      </c>
      <c r="D22" s="49"/>
      <c r="E22" s="49">
        <f t="shared" si="8"/>
        <v>0</v>
      </c>
      <c r="F22" s="50"/>
      <c r="G22" s="50"/>
      <c r="H22" s="50"/>
      <c r="I22" s="63"/>
      <c r="J22" s="49">
        <f t="shared" si="9"/>
        <v>0</v>
      </c>
      <c r="K22" s="50"/>
      <c r="L22" s="50"/>
      <c r="M22" s="50"/>
      <c r="N22" s="50"/>
      <c r="O22" s="49">
        <f t="shared" si="10"/>
        <v>0</v>
      </c>
      <c r="P22" s="50"/>
      <c r="Q22" s="50"/>
      <c r="R22" s="50"/>
      <c r="S22" s="50"/>
      <c r="T22" s="19"/>
      <c r="U22" s="34"/>
      <c r="V22" s="34"/>
      <c r="W22" s="34"/>
      <c r="X22" s="35"/>
      <c r="Y22" s="19"/>
      <c r="Z22" s="34"/>
      <c r="AA22" s="34"/>
      <c r="AB22" s="34"/>
      <c r="AC22" s="35"/>
    </row>
    <row r="23" spans="1:29">
      <c r="A23" s="78"/>
      <c r="B23" s="16" t="s">
        <v>21</v>
      </c>
      <c r="C23" s="17">
        <f t="shared" si="7"/>
        <v>105.27800000000001</v>
      </c>
      <c r="D23" s="49"/>
      <c r="E23" s="49">
        <f t="shared" si="8"/>
        <v>105.27800000000001</v>
      </c>
      <c r="F23" s="50"/>
      <c r="G23" s="50"/>
      <c r="H23" s="50"/>
      <c r="I23" s="63">
        <v>105.27800000000001</v>
      </c>
      <c r="J23" s="49">
        <f t="shared" si="9"/>
        <v>0</v>
      </c>
      <c r="K23" s="50"/>
      <c r="L23" s="50"/>
      <c r="M23" s="50"/>
      <c r="N23" s="50"/>
      <c r="O23" s="49">
        <f t="shared" si="10"/>
        <v>0</v>
      </c>
      <c r="P23" s="50"/>
      <c r="Q23" s="50"/>
      <c r="R23" s="50"/>
      <c r="S23" s="50"/>
      <c r="T23" s="19"/>
      <c r="U23" s="34"/>
      <c r="V23" s="34"/>
      <c r="W23" s="34"/>
      <c r="X23" s="35"/>
      <c r="Y23" s="19"/>
      <c r="Z23" s="34"/>
      <c r="AA23" s="34"/>
      <c r="AB23" s="34"/>
      <c r="AC23" s="35"/>
    </row>
    <row r="24" spans="1:29">
      <c r="A24" s="78"/>
      <c r="B24" s="16" t="s">
        <v>22</v>
      </c>
      <c r="C24" s="17">
        <f t="shared" si="7"/>
        <v>0</v>
      </c>
      <c r="D24" s="49"/>
      <c r="E24" s="49">
        <f t="shared" si="8"/>
        <v>0</v>
      </c>
      <c r="F24" s="50"/>
      <c r="G24" s="50"/>
      <c r="H24" s="50"/>
      <c r="I24" s="63"/>
      <c r="J24" s="49">
        <f t="shared" si="9"/>
        <v>0</v>
      </c>
      <c r="K24" s="50"/>
      <c r="L24" s="50"/>
      <c r="M24" s="50"/>
      <c r="N24" s="50"/>
      <c r="O24" s="49">
        <f t="shared" si="10"/>
        <v>0</v>
      </c>
      <c r="P24" s="50"/>
      <c r="Q24" s="50"/>
      <c r="R24" s="50"/>
      <c r="S24" s="50"/>
      <c r="T24" s="19"/>
      <c r="U24" s="34"/>
      <c r="V24" s="34"/>
      <c r="W24" s="34"/>
      <c r="X24" s="35"/>
      <c r="Y24" s="19"/>
      <c r="Z24" s="34"/>
      <c r="AA24" s="34"/>
      <c r="AB24" s="34"/>
      <c r="AC24" s="35"/>
    </row>
    <row r="25" spans="1:29">
      <c r="A25" s="78"/>
      <c r="B25" s="20" t="s">
        <v>23</v>
      </c>
      <c r="C25" s="21">
        <f t="shared" si="7"/>
        <v>0</v>
      </c>
      <c r="D25" s="52"/>
      <c r="E25" s="51">
        <f t="shared" si="8"/>
        <v>0</v>
      </c>
      <c r="F25" s="52"/>
      <c r="G25" s="50"/>
      <c r="H25" s="52"/>
      <c r="I25" s="63"/>
      <c r="J25" s="51">
        <f t="shared" si="9"/>
        <v>0</v>
      </c>
      <c r="K25" s="52"/>
      <c r="L25" s="52"/>
      <c r="M25" s="52"/>
      <c r="N25" s="52"/>
      <c r="O25" s="51">
        <f t="shared" si="10"/>
        <v>0</v>
      </c>
      <c r="P25" s="52"/>
      <c r="Q25" s="52"/>
      <c r="R25" s="52"/>
      <c r="S25" s="52"/>
      <c r="T25" s="23"/>
      <c r="U25" s="28"/>
      <c r="V25" s="28"/>
      <c r="W25" s="28"/>
      <c r="X25" s="29"/>
      <c r="Y25" s="23"/>
      <c r="Z25" s="28"/>
      <c r="AA25" s="28"/>
      <c r="AB25" s="28"/>
      <c r="AC25" s="29"/>
    </row>
    <row r="26" spans="1:29">
      <c r="A26" s="78"/>
      <c r="B26" s="20" t="s">
        <v>24</v>
      </c>
      <c r="C26" s="21">
        <f t="shared" si="7"/>
        <v>0</v>
      </c>
      <c r="D26" s="52"/>
      <c r="E26" s="51">
        <f t="shared" si="8"/>
        <v>0</v>
      </c>
      <c r="F26" s="52"/>
      <c r="G26" s="50"/>
      <c r="H26" s="52"/>
      <c r="I26" s="50"/>
      <c r="J26" s="51">
        <f t="shared" si="9"/>
        <v>0</v>
      </c>
      <c r="K26" s="52"/>
      <c r="L26" s="52"/>
      <c r="M26" s="52"/>
      <c r="N26" s="52"/>
      <c r="O26" s="51">
        <f t="shared" si="10"/>
        <v>0</v>
      </c>
      <c r="P26" s="52"/>
      <c r="Q26" s="52"/>
      <c r="R26" s="52"/>
      <c r="S26" s="52"/>
      <c r="T26" s="23"/>
      <c r="U26" s="28"/>
      <c r="V26" s="28"/>
      <c r="W26" s="28"/>
      <c r="X26" s="29"/>
      <c r="Y26" s="23"/>
      <c r="Z26" s="28"/>
      <c r="AA26" s="28"/>
      <c r="AB26" s="28"/>
      <c r="AC26" s="29"/>
    </row>
    <row r="27" spans="1:29">
      <c r="A27" s="78"/>
      <c r="B27" s="16" t="s">
        <v>25</v>
      </c>
      <c r="C27" s="21">
        <f t="shared" si="7"/>
        <v>28.43</v>
      </c>
      <c r="D27" s="64">
        <v>28.43</v>
      </c>
      <c r="E27" s="49">
        <f t="shared" si="8"/>
        <v>0</v>
      </c>
      <c r="F27" s="50"/>
      <c r="G27" s="50"/>
      <c r="H27" s="50"/>
      <c r="I27" s="50"/>
      <c r="J27" s="49">
        <f t="shared" si="9"/>
        <v>0</v>
      </c>
      <c r="K27" s="50"/>
      <c r="L27" s="50"/>
      <c r="M27" s="50"/>
      <c r="N27" s="50"/>
      <c r="O27" s="49">
        <f t="shared" si="10"/>
        <v>0</v>
      </c>
      <c r="P27" s="50"/>
      <c r="Q27" s="50"/>
      <c r="R27" s="50"/>
      <c r="S27" s="50"/>
      <c r="T27" s="19"/>
      <c r="U27" s="34"/>
      <c r="V27" s="34"/>
      <c r="W27" s="34"/>
      <c r="X27" s="35"/>
      <c r="Y27" s="19"/>
      <c r="Z27" s="34"/>
      <c r="AA27" s="34"/>
      <c r="AB27" s="34"/>
      <c r="AC27" s="35"/>
    </row>
    <row r="28" spans="1:29" hidden="1" outlineLevel="1">
      <c r="A28" s="78"/>
      <c r="B28" s="16" t="s">
        <v>26</v>
      </c>
      <c r="C28" s="17">
        <f t="shared" si="7"/>
        <v>0</v>
      </c>
      <c r="D28" s="49"/>
      <c r="E28" s="49">
        <f t="shared" si="8"/>
        <v>0</v>
      </c>
      <c r="F28" s="50"/>
      <c r="G28" s="50"/>
      <c r="H28" s="50"/>
      <c r="I28" s="50"/>
      <c r="J28" s="49">
        <f t="shared" si="9"/>
        <v>0</v>
      </c>
      <c r="K28" s="50"/>
      <c r="L28" s="50"/>
      <c r="M28" s="50"/>
      <c r="N28" s="50"/>
      <c r="O28" s="49">
        <f t="shared" si="10"/>
        <v>0</v>
      </c>
      <c r="P28" s="50"/>
      <c r="Q28" s="50"/>
      <c r="R28" s="50"/>
      <c r="S28" s="50"/>
      <c r="T28" s="19"/>
      <c r="U28" s="34"/>
      <c r="V28" s="34"/>
      <c r="W28" s="34"/>
      <c r="X28" s="35"/>
      <c r="Y28" s="19"/>
      <c r="Z28" s="34"/>
      <c r="AA28" s="34"/>
      <c r="AB28" s="34"/>
      <c r="AC28" s="35"/>
    </row>
    <row r="29" spans="1:29" ht="17.25" collapsed="1" thickBot="1">
      <c r="A29" s="79"/>
      <c r="B29" s="53" t="s">
        <v>27</v>
      </c>
      <c r="C29" s="60">
        <f>E29+J29+D29</f>
        <v>138.184</v>
      </c>
      <c r="D29" s="54">
        <f>SUM(D18:D28)</f>
        <v>28.43</v>
      </c>
      <c r="E29" s="59">
        <f t="shared" si="8"/>
        <v>109.754</v>
      </c>
      <c r="F29" s="54">
        <f>SUM(F18:F28)</f>
        <v>0</v>
      </c>
      <c r="G29" s="54">
        <f>SUM(G18:G28)</f>
        <v>0</v>
      </c>
      <c r="H29" s="54">
        <f>SUM(H18:H28)</f>
        <v>0</v>
      </c>
      <c r="I29" s="54">
        <f>SUM(I18:I28)</f>
        <v>109.754</v>
      </c>
      <c r="J29" s="55">
        <f t="shared" si="9"/>
        <v>0</v>
      </c>
      <c r="K29" s="54">
        <f>SUM(K18:K28)</f>
        <v>0</v>
      </c>
      <c r="L29" s="54">
        <f>SUM(L18:L28)</f>
        <v>0</v>
      </c>
      <c r="M29" s="54">
        <f>SUM(M18:M28)</f>
        <v>0</v>
      </c>
      <c r="N29" s="54">
        <f>SUM(N18:N28)</f>
        <v>0</v>
      </c>
      <c r="O29" s="55">
        <f t="shared" si="10"/>
        <v>0</v>
      </c>
      <c r="P29" s="54">
        <f>SUM(P18:P28)</f>
        <v>0</v>
      </c>
      <c r="Q29" s="54">
        <f>SUM(Q18:Q28)</f>
        <v>0</v>
      </c>
      <c r="R29" s="54">
        <f>SUM(R18:R28)</f>
        <v>0</v>
      </c>
      <c r="S29" s="54">
        <f>SUM(S18:S28)</f>
        <v>0</v>
      </c>
      <c r="T29" s="56"/>
      <c r="U29" s="57"/>
      <c r="V29" s="57"/>
      <c r="W29" s="57"/>
      <c r="X29" s="58"/>
      <c r="Y29" s="56"/>
      <c r="Z29" s="57"/>
      <c r="AA29" s="57"/>
      <c r="AB29" s="57"/>
      <c r="AC29" s="58"/>
    </row>
    <row r="31" spans="1:29">
      <c r="C31" s="62"/>
    </row>
    <row r="32" spans="1:29">
      <c r="C32" s="72"/>
      <c r="I32" s="61"/>
    </row>
    <row r="33" spans="3:22">
      <c r="C33" s="67"/>
      <c r="D33" s="72"/>
      <c r="F33" s="61"/>
    </row>
    <row r="34" spans="3:22">
      <c r="C34" s="67"/>
      <c r="D34" s="65"/>
      <c r="I34" s="61"/>
      <c r="O34" s="65"/>
      <c r="P34" s="65"/>
    </row>
    <row r="35" spans="3:22">
      <c r="D35" s="65"/>
      <c r="H35" s="67"/>
    </row>
    <row r="36" spans="3:22">
      <c r="E36" s="65"/>
      <c r="S36" s="71"/>
      <c r="T36" s="71"/>
      <c r="U36" s="71"/>
      <c r="V36" s="71"/>
    </row>
    <row r="37" spans="3:22">
      <c r="S37" s="71"/>
      <c r="T37" s="71"/>
      <c r="U37" s="71"/>
      <c r="V37" s="71"/>
    </row>
    <row r="38" spans="3:22">
      <c r="S38" s="71"/>
      <c r="T38" s="71"/>
      <c r="U38" s="71"/>
      <c r="V38" s="71"/>
    </row>
    <row r="39" spans="3:22">
      <c r="S39" s="71"/>
      <c r="T39" s="71"/>
      <c r="U39" s="71"/>
      <c r="V39" s="71"/>
    </row>
  </sheetData>
  <mergeCells count="27"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2023-11-30T08:57:29Z</dcterms:modified>
</cp:coreProperties>
</file>