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. анализа и контроля продаж на розн. рынке\ЗИНЧЕНКО\О раскрытии информации\Fact_polezny_otpusk_KBE\"/>
    </mc:Choice>
  </mc:AlternateContent>
  <bookViews>
    <workbookView xWindow="0" yWindow="0" windowWidth="28800" windowHeight="11625"/>
  </bookViews>
  <sheets>
    <sheet name="Лист1" sheetId="2" r:id="rId1"/>
  </sheets>
  <externalReferences>
    <externalReference r:id="rId2"/>
  </externalReferences>
  <definedNames>
    <definedName name="_xlnm.Print_Area" localSheetId="0">Лист1!$B$1:$C$30</definedName>
  </definedNames>
  <calcPr calcId="191029"/>
</workbook>
</file>

<file path=xl/calcChain.xml><?xml version="1.0" encoding="utf-8"?>
<calcChain xmlns="http://schemas.openxmlformats.org/spreadsheetml/2006/main">
  <c r="C29" i="2" l="1"/>
  <c r="C28" i="2"/>
  <c r="C27" i="2"/>
  <c r="C26" i="2"/>
  <c r="C25" i="2"/>
  <c r="C24" i="2"/>
  <c r="C23" i="2"/>
  <c r="C22" i="2"/>
  <c r="C19" i="2"/>
  <c r="C18" i="2"/>
  <c r="C17" i="2"/>
  <c r="C16" i="2"/>
  <c r="C15" i="2"/>
  <c r="C14" i="2"/>
  <c r="C12" i="2"/>
  <c r="C6" i="2"/>
  <c r="C21" i="2" l="1"/>
  <c r="C13" i="2"/>
  <c r="C5" i="2"/>
  <c r="C30" i="2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<sst xmlns="http://schemas.openxmlformats.org/spreadsheetml/2006/main" count="31" uniqueCount="17">
  <si>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</si>
  <si>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</si>
  <si>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</si>
  <si>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</si>
  <si>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</si>
  <si>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</si>
  <si>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</si>
  <si>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</si>
  <si>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</si>
  <si>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</si>
  <si>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</si>
  <si>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</si>
  <si>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</si>
  <si>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</si>
  <si>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Потребители с максимальной мощностью принадлежащих им энергопринимающих устройств до 670 кВт</t>
  </si>
  <si>
    <t>филиал ПАО "Россети Северный Кавказ" - "Каббалкэнерго"</t>
  </si>
  <si>
    <t>Отчетный период: декабрь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</si>
</sst>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0_ ;\-#,##0.000\ "/>
  </numFmts>
  <fonts count="8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2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5" fillId="0" borderId="9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5" fillId="0" borderId="7" xfId="2" applyFont="1" applyBorder="1" applyAlignment="1">
      <alignment vertical="center" wrapText="1"/>
    </xf>
    <xf numFmtId="49" fontId="6" fillId="2" borderId="1" xfId="2" applyFont="1" applyFill="1" applyBorder="1" applyAlignment="1">
      <alignment horizontal="center" vertical="center" wrapText="1"/>
    </xf>
    <xf numFmtId="164" fontId="6" fillId="2" borderId="2" xfId="1" applyFont="1" applyFill="1" applyBorder="1" applyAlignment="1">
      <alignment horizontal="center" vertical="center" wrapText="1"/>
    </xf>
    <xf numFmtId="49" fontId="6" fillId="2" borderId="12" xfId="2" applyFont="1" applyFill="1" applyBorder="1" applyAlignment="1">
      <alignment vertical="center" wrapText="1"/>
    </xf>
    <xf numFmtId="0" fontId="7" fillId="2" borderId="11" xfId="2" applyNumberFormat="1" applyFont="1" applyFill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5" fontId="6" fillId="2" borderId="12" xfId="1" applyNumberFormat="1" applyFont="1" applyFill="1" applyBorder="1" applyAlignment="1">
      <alignment horizontal="center" vertical="center" wrapText="1"/>
    </xf>
    <xf numFmtId="165" fontId="5" fillId="0" borderId="8" xfId="1" applyNumberFormat="1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5" fontId="5" fillId="0" borderId="10" xfId="1" applyNumberFormat="1" applyFont="1" applyBorder="1" applyAlignment="1">
      <alignment horizontal="center" vertical="center" wrapText="1"/>
    </xf>
    <xf numFmtId="0" fontId="0" fillId="0" borderId="0" xfId="0" applyNumberFormat="1"/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01.&#1059;&#1087;&#1088;&#1072;&#1074;&#1083;&#1077;&#1085;&#1080;&#1077;\&#1054;&#1090;&#1076;&#1077;&#1083;%20&#1086;&#1087;&#1090;&#1086;&#1074;&#1086;&#1075;&#1086;%20&#1080;%20&#1088;&#1086;&#1079;&#1085;&#1080;&#1095;&#1085;&#1086;&#1075;&#1086;%20&#1088;&#1099;&#1085;&#1082;&#1086;&#1074;\&#1047;&#1072;&#1083;&#1080;&#1084;\46&#1069;&#1069;\2021\&#1044;&#1077;&#1082;&#1072;&#1073;&#1088;&#1100;%202021%2046EE.STX(v1.2.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Reestr"/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HTTP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ListProv"/>
      <sheetName val="modButton"/>
      <sheetName val="modInstruction"/>
      <sheetName val="REESTR_ORG"/>
      <sheetName val="REESTR_FIL"/>
      <sheetName val="modfrmCheckUpdates"/>
      <sheetName val="modfrmRegion"/>
      <sheetName val="modReestr"/>
      <sheetName val="modUpdTemplMain"/>
      <sheetName val="modfrmDateChoose"/>
      <sheetName val="modHyperlink"/>
      <sheetName val="modClassifierValidate"/>
      <sheetName val="Лист1"/>
    </sheetNames>
    <sheetDataSet>
      <sheetData sheetId="0"/>
      <sheetData sheetId="1"/>
      <sheetData sheetId="2"/>
      <sheetData sheetId="3"/>
      <sheetData sheetId="4">
        <row r="19">
          <cell r="F19">
            <v>0</v>
          </cell>
          <cell r="T19">
            <v>0</v>
          </cell>
          <cell r="AH19">
            <v>0</v>
          </cell>
          <cell r="BJ19">
            <v>0</v>
          </cell>
        </row>
        <row r="25">
          <cell r="F25">
            <v>0</v>
          </cell>
        </row>
        <row r="27">
          <cell r="F27">
            <v>0</v>
          </cell>
          <cell r="AH27">
            <v>4434.7619999999997</v>
          </cell>
          <cell r="BJ27">
            <v>7963.666000000002</v>
          </cell>
        </row>
        <row r="28">
          <cell r="F28">
            <v>0</v>
          </cell>
          <cell r="AH28">
            <v>226.51</v>
          </cell>
        </row>
        <row r="29">
          <cell r="F29">
            <v>0</v>
          </cell>
          <cell r="AH29">
            <v>110.53699999999998</v>
          </cell>
        </row>
        <row r="30">
          <cell r="F30">
            <v>0</v>
          </cell>
          <cell r="AH30">
            <v>2213.326</v>
          </cell>
          <cell r="BJ30">
            <v>0</v>
          </cell>
        </row>
        <row r="31">
          <cell r="F31">
            <v>0</v>
          </cell>
          <cell r="AH31">
            <v>851.86000000000013</v>
          </cell>
        </row>
        <row r="32">
          <cell r="F32">
            <v>0</v>
          </cell>
          <cell r="AH32">
            <v>332.52800000000002</v>
          </cell>
        </row>
        <row r="36">
          <cell r="F36">
            <v>12103.070999999996</v>
          </cell>
          <cell r="T36">
            <v>0</v>
          </cell>
          <cell r="AH36">
            <v>857.00799999999992</v>
          </cell>
          <cell r="BJ36">
            <v>2651.3909999999996</v>
          </cell>
        </row>
        <row r="37">
          <cell r="F37">
            <v>59.782000000000004</v>
          </cell>
          <cell r="T37">
            <v>0</v>
          </cell>
          <cell r="AH37">
            <v>0</v>
          </cell>
          <cell r="BJ37">
            <v>0</v>
          </cell>
        </row>
        <row r="38">
          <cell r="F38">
            <v>6.2860000000000005</v>
          </cell>
          <cell r="T38">
            <v>0</v>
          </cell>
          <cell r="AH38">
            <v>0</v>
          </cell>
          <cell r="BJ38">
            <v>0</v>
          </cell>
        </row>
        <row r="39">
          <cell r="F39">
            <v>15799.557000000017</v>
          </cell>
          <cell r="T39">
            <v>0</v>
          </cell>
          <cell r="AH39">
            <v>400.49599999999992</v>
          </cell>
          <cell r="BJ39">
            <v>43.188999999999993</v>
          </cell>
        </row>
        <row r="40">
          <cell r="F40">
            <v>2920.2999999999993</v>
          </cell>
          <cell r="T40">
            <v>0</v>
          </cell>
          <cell r="AH40">
            <v>218.64899999999997</v>
          </cell>
          <cell r="BJ40">
            <v>0</v>
          </cell>
        </row>
        <row r="41">
          <cell r="F41">
            <v>9922.1600000000017</v>
          </cell>
          <cell r="T41">
            <v>0</v>
          </cell>
          <cell r="AH41">
            <v>0.92</v>
          </cell>
          <cell r="BJ41">
            <v>0</v>
          </cell>
        </row>
        <row r="42">
          <cell r="F42">
            <v>385.51799999999986</v>
          </cell>
          <cell r="T42">
            <v>0</v>
          </cell>
          <cell r="AH42">
            <v>0</v>
          </cell>
          <cell r="BJ42">
            <v>51.55</v>
          </cell>
        </row>
      </sheetData>
      <sheetData sheetId="5">
        <row r="19">
          <cell r="F19">
            <v>0</v>
          </cell>
          <cell r="N19">
            <v>0</v>
          </cell>
        </row>
        <row r="25">
          <cell r="F25">
            <v>0</v>
          </cell>
          <cell r="V25">
            <v>621.47200000000009</v>
          </cell>
        </row>
        <row r="27">
          <cell r="F27">
            <v>0</v>
          </cell>
          <cell r="V27">
            <v>324.74400000000003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  <cell r="V30">
            <v>0</v>
          </cell>
        </row>
        <row r="31">
          <cell r="F31">
            <v>0</v>
          </cell>
          <cell r="V31">
            <v>0</v>
          </cell>
        </row>
        <row r="32">
          <cell r="F32">
            <v>0</v>
          </cell>
        </row>
        <row r="36">
          <cell r="F36">
            <v>275.23099999999994</v>
          </cell>
          <cell r="N36">
            <v>0</v>
          </cell>
          <cell r="V36">
            <v>0</v>
          </cell>
          <cell r="AL36">
            <v>0</v>
          </cell>
        </row>
        <row r="37">
          <cell r="F37">
            <v>0</v>
          </cell>
          <cell r="N37">
            <v>0</v>
          </cell>
          <cell r="V37">
            <v>0</v>
          </cell>
          <cell r="AL37">
            <v>0</v>
          </cell>
        </row>
        <row r="38">
          <cell r="F38">
            <v>0</v>
          </cell>
          <cell r="N38">
            <v>0</v>
          </cell>
          <cell r="V38">
            <v>0</v>
          </cell>
          <cell r="AL38">
            <v>0</v>
          </cell>
        </row>
        <row r="39">
          <cell r="F39">
            <v>142.62399999999997</v>
          </cell>
          <cell r="N39">
            <v>0</v>
          </cell>
          <cell r="V39">
            <v>0</v>
          </cell>
          <cell r="AL39">
            <v>0</v>
          </cell>
        </row>
        <row r="40">
          <cell r="F40">
            <v>0</v>
          </cell>
          <cell r="N40">
            <v>0</v>
          </cell>
          <cell r="V40">
            <v>0</v>
          </cell>
          <cell r="AL40">
            <v>0</v>
          </cell>
        </row>
        <row r="41">
          <cell r="F41">
            <v>0.77300000000000002</v>
          </cell>
          <cell r="N41">
            <v>0</v>
          </cell>
          <cell r="V41">
            <v>0</v>
          </cell>
          <cell r="AL41">
            <v>0</v>
          </cell>
        </row>
        <row r="42">
          <cell r="F42">
            <v>203.71999999999997</v>
          </cell>
          <cell r="N42">
            <v>0</v>
          </cell>
          <cell r="V42">
            <v>764.31499999999994</v>
          </cell>
          <cell r="AL42">
            <v>0</v>
          </cell>
        </row>
      </sheetData>
      <sheetData sheetId="6">
        <row r="15">
          <cell r="F15">
            <v>42720.748999999996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0"/>
  <sheetViews>
    <sheetView tabSelected="1" zoomScale="130" zoomScaleNormal="13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17" sqref="G17"/>
    </sheetView>
  </sheetViews>
  <sheetFormatPr defaultRowHeight="12.75" x14ac:dyDescent="0.2"/>
  <cols>
    <col min="2" max="2" width="64.85546875" customWidth="1"/>
    <col min="3" max="3" width="17" style="2" customWidth="1"/>
    <col min="5" max="5" width="12.5703125" customWidth="1"/>
  </cols>
  <sheetData>
    <row r="1" spans="2:5" ht="82.5" customHeight="1" x14ac:dyDescent="0.2">
      <c r="B1" s="21" t="s">
        <v>12</v>
      </c>
      <c r="C1" s="21"/>
    </row>
    <row r="2" spans="2:5" ht="16.5" customHeight="1" x14ac:dyDescent="0.2">
      <c r="B2" s="8" t="s">
        <v>16</v>
      </c>
      <c r="C2" s="8"/>
    </row>
    <row r="3" spans="2:5" ht="13.5" thickBot="1" x14ac:dyDescent="0.25">
      <c r="B3" s="3" t="s">
        <v>15</v>
      </c>
      <c r="C3" s="4"/>
    </row>
    <row r="4" spans="2:5" ht="39" thickBot="1" x14ac:dyDescent="0.25">
      <c r="B4" s="10" t="s">
        <v>13</v>
      </c>
      <c r="C4" s="11" t="s">
        <v>11</v>
      </c>
    </row>
    <row r="5" spans="2:5" ht="26.25" thickBot="1" x14ac:dyDescent="0.25">
      <c r="B5" s="12" t="s">
        <v>0</v>
      </c>
      <c r="C5" s="15">
        <f>C6+C7+C8+C9+C10+C11+C12</f>
        <v>621.47200000000009</v>
      </c>
    </row>
    <row r="6" spans="2:5" x14ac:dyDescent="0.2">
      <c r="B6" s="9" t="s">
        <v>1</v>
      </c>
      <c r="C6" s="16">
        <f>'[1]Раздел I. А'!$F$19+'[1]Раздел I. А'!$T$19+'[1]Раздел I. А'!$AH$19+'[1]Раздел I. А'!$BJ$19+'[1]Раздел I. Б'!$F$19+'[1]Раздел I. Б'!$N$19</f>
        <v>0</v>
      </c>
    </row>
    <row r="7" spans="2:5" x14ac:dyDescent="0.2">
      <c r="B7" s="5" t="s">
        <v>2</v>
      </c>
      <c r="C7" s="17">
        <v>0</v>
      </c>
      <c r="E7" s="1"/>
    </row>
    <row r="8" spans="2:5" x14ac:dyDescent="0.2">
      <c r="B8" s="5" t="s">
        <v>3</v>
      </c>
      <c r="C8" s="17">
        <v>0</v>
      </c>
      <c r="E8" s="1"/>
    </row>
    <row r="9" spans="2:5" x14ac:dyDescent="0.2">
      <c r="B9" s="5" t="s">
        <v>4</v>
      </c>
      <c r="C9" s="17"/>
      <c r="E9" s="1"/>
    </row>
    <row r="10" spans="2:5" x14ac:dyDescent="0.2">
      <c r="B10" s="5" t="s">
        <v>5</v>
      </c>
      <c r="C10" s="17">
        <v>0</v>
      </c>
      <c r="E10" s="1"/>
    </row>
    <row r="11" spans="2:5" x14ac:dyDescent="0.2">
      <c r="B11" s="5" t="s">
        <v>6</v>
      </c>
      <c r="C11" s="17">
        <v>0</v>
      </c>
      <c r="E11" s="1"/>
    </row>
    <row r="12" spans="2:5" ht="13.5" thickBot="1" x14ac:dyDescent="0.25">
      <c r="B12" s="6" t="s">
        <v>7</v>
      </c>
      <c r="C12" s="18">
        <f>'[1]Раздел I. А'!$F$25+'[1]Раздел I. Б'!$F$25+'[1]Раздел I. Б'!$V$25</f>
        <v>621.47200000000009</v>
      </c>
      <c r="E12" s="1"/>
    </row>
    <row r="13" spans="2:5" ht="26.25" thickBot="1" x14ac:dyDescent="0.25">
      <c r="B13" s="12" t="s">
        <v>8</v>
      </c>
      <c r="C13" s="15">
        <f>SUM(C14:C20)</f>
        <v>16457.933000000001</v>
      </c>
      <c r="E13" s="1"/>
    </row>
    <row r="14" spans="2:5" x14ac:dyDescent="0.2">
      <c r="B14" s="9" t="s">
        <v>1</v>
      </c>
      <c r="C14" s="16">
        <f>'[1]Раздел I. А'!$F$27+'[1]Раздел I. А'!$AH$27+'[1]Раздел I. А'!$BJ$27+'[1]Раздел I. Б'!$F$27+'[1]Раздел I. Б'!$V$27</f>
        <v>12723.172000000002</v>
      </c>
      <c r="E14" s="1"/>
    </row>
    <row r="15" spans="2:5" x14ac:dyDescent="0.2">
      <c r="B15" s="5" t="s">
        <v>2</v>
      </c>
      <c r="C15" s="17">
        <f>'[1]Раздел I. Б'!$F$28+'[1]Раздел I. А'!$F$28+'[1]Раздел I. А'!$AH$28</f>
        <v>226.51</v>
      </c>
      <c r="E15" s="1"/>
    </row>
    <row r="16" spans="2:5" x14ac:dyDescent="0.2">
      <c r="B16" s="5" t="s">
        <v>3</v>
      </c>
      <c r="C16" s="17">
        <f>'[1]Раздел I. А'!$F$29+'[1]Раздел I. А'!$AH$29+'[1]Раздел I. Б'!$F$29</f>
        <v>110.53699999999998</v>
      </c>
      <c r="E16" s="1"/>
    </row>
    <row r="17" spans="2:5" x14ac:dyDescent="0.2">
      <c r="B17" s="5" t="s">
        <v>4</v>
      </c>
      <c r="C17" s="17">
        <f>'[1]Раздел I. Б'!$F$30+'[1]Раздел I. Б'!$V$30+'[1]Раздел I. А'!$F$30+'[1]Раздел I. А'!$AH$30+'[1]Раздел I. А'!$BJ$30</f>
        <v>2213.326</v>
      </c>
      <c r="E17" s="1"/>
    </row>
    <row r="18" spans="2:5" x14ac:dyDescent="0.2">
      <c r="B18" s="5" t="s">
        <v>5</v>
      </c>
      <c r="C18" s="17">
        <f>'[1]Раздел I. А'!$F$31+'[1]Раздел I. А'!$AH$31+'[1]Раздел I. Б'!$F$31+'[1]Раздел I. Б'!$V$31</f>
        <v>851.86000000000013</v>
      </c>
      <c r="E18" s="1"/>
    </row>
    <row r="19" spans="2:5" x14ac:dyDescent="0.2">
      <c r="B19" s="5" t="s">
        <v>6</v>
      </c>
      <c r="C19" s="17">
        <f>'[1]Раздел I. Б'!$F$32+'[1]Раздел I. А'!$F$32+'[1]Раздел I. А'!$AH$32</f>
        <v>332.52800000000002</v>
      </c>
      <c r="E19" s="1"/>
    </row>
    <row r="20" spans="2:5" ht="13.5" thickBot="1" x14ac:dyDescent="0.25">
      <c r="B20" s="7" t="s">
        <v>7</v>
      </c>
      <c r="C20" s="19">
        <v>0</v>
      </c>
      <c r="E20" s="1"/>
    </row>
    <row r="21" spans="2:5" ht="23.25" thickBot="1" x14ac:dyDescent="0.25">
      <c r="B21" s="13" t="s">
        <v>14</v>
      </c>
      <c r="C21" s="15">
        <f>SUM(C22:C28)</f>
        <v>46806.540000000015</v>
      </c>
      <c r="E21" s="1"/>
    </row>
    <row r="22" spans="2:5" x14ac:dyDescent="0.2">
      <c r="B22" s="9" t="s">
        <v>1</v>
      </c>
      <c r="C22" s="16">
        <f>'[1]Раздел I. А'!F36+'[1]Раздел I. А'!T36+'[1]Раздел I. А'!AH36+'[1]Раздел I. А'!BJ36+'[1]Раздел I. Б'!F36+'[1]Раздел I. Б'!N36+'[1]Раздел I. Б'!V36+'[1]Раздел I. Б'!AL36</f>
        <v>15886.700999999995</v>
      </c>
      <c r="E22" s="1"/>
    </row>
    <row r="23" spans="2:5" x14ac:dyDescent="0.2">
      <c r="B23" s="5" t="s">
        <v>2</v>
      </c>
      <c r="C23" s="16">
        <f>'[1]Раздел I. А'!F37+'[1]Раздел I. А'!T37+'[1]Раздел I. А'!AH37+'[1]Раздел I. А'!BJ37+'[1]Раздел I. Б'!F37+'[1]Раздел I. Б'!N37+'[1]Раздел I. Б'!V37+'[1]Раздел I. Б'!AL37</f>
        <v>59.782000000000004</v>
      </c>
      <c r="E23" s="1"/>
    </row>
    <row r="24" spans="2:5" x14ac:dyDescent="0.2">
      <c r="B24" s="5" t="s">
        <v>3</v>
      </c>
      <c r="C24" s="16">
        <f>'[1]Раздел I. А'!F38+'[1]Раздел I. А'!T38+'[1]Раздел I. А'!AH38+'[1]Раздел I. А'!BJ38+'[1]Раздел I. Б'!F38+'[1]Раздел I. Б'!N38+'[1]Раздел I. Б'!V38+'[1]Раздел I. Б'!AL38</f>
        <v>6.2860000000000005</v>
      </c>
      <c r="E24" s="1"/>
    </row>
    <row r="25" spans="2:5" x14ac:dyDescent="0.2">
      <c r="B25" s="5" t="s">
        <v>4</v>
      </c>
      <c r="C25" s="16">
        <f>'[1]Раздел I. А'!F39+'[1]Раздел I. А'!T39+'[1]Раздел I. А'!AH39+'[1]Раздел I. А'!BJ39+'[1]Раздел I. Б'!F39+'[1]Раздел I. Б'!N39+'[1]Раздел I. Б'!V39+'[1]Раздел I. Б'!AL39</f>
        <v>16385.866000000016</v>
      </c>
      <c r="E25" s="1"/>
    </row>
    <row r="26" spans="2:5" x14ac:dyDescent="0.2">
      <c r="B26" s="5" t="s">
        <v>5</v>
      </c>
      <c r="C26" s="16">
        <f>'[1]Раздел I. А'!F40+'[1]Раздел I. А'!T40+'[1]Раздел I. А'!AH40+'[1]Раздел I. А'!BJ40+'[1]Раздел I. Б'!F40+'[1]Раздел I. Б'!N40+'[1]Раздел I. Б'!V40+'[1]Раздел I. Б'!AL40</f>
        <v>3138.9489999999992</v>
      </c>
      <c r="E26" s="1"/>
    </row>
    <row r="27" spans="2:5" x14ac:dyDescent="0.2">
      <c r="B27" s="5" t="s">
        <v>6</v>
      </c>
      <c r="C27" s="16">
        <f>'[1]Раздел I. А'!F41+'[1]Раздел I. А'!T41+'[1]Раздел I. А'!AH41+'[1]Раздел I. А'!BJ41+'[1]Раздел I. Б'!F41+'[1]Раздел I. Б'!N41+'[1]Раздел I. Б'!V41+'[1]Раздел I. Б'!AL41</f>
        <v>9923.853000000001</v>
      </c>
      <c r="E27" s="1"/>
    </row>
    <row r="28" spans="2:5" ht="13.5" thickBot="1" x14ac:dyDescent="0.25">
      <c r="B28" s="6" t="s">
        <v>7</v>
      </c>
      <c r="C28" s="16">
        <f>'[1]Раздел I. А'!F42+'[1]Раздел I. А'!T42+'[1]Раздел I. А'!AH42+'[1]Раздел I. А'!BJ42+'[1]Раздел I. Б'!F42+'[1]Раздел I. Б'!N42+'[1]Раздел I. Б'!V42+'[1]Раздел I. Б'!AL42</f>
        <v>1405.1029999999996</v>
      </c>
      <c r="E28" s="1"/>
    </row>
    <row r="29" spans="2:5" ht="13.5" thickBot="1" x14ac:dyDescent="0.25">
      <c r="B29" s="14" t="s">
        <v>9</v>
      </c>
      <c r="C29" s="15">
        <f>'[1]Раздел I. В'!$F$15</f>
        <v>42720.748999999996</v>
      </c>
    </row>
    <row r="30" spans="2:5" ht="20.25" customHeight="1" thickBot="1" x14ac:dyDescent="0.25">
      <c r="B30" s="14" t="s">
        <v>10</v>
      </c>
      <c r="C30" s="15">
        <f>C29+C21+C13+C5</f>
        <v>106606.69400000002</v>
      </c>
      <c r="E30" s="20"/>
    </row>
    <row r="31" spans="2:5" x14ac:dyDescent="0.2">
      <c r="E31" s="1"/>
    </row>
    <row r="32" spans="2:5" x14ac:dyDescent="0.2">
      <c r="E32" s="1"/>
    </row>
    <row r="33" spans="5:5" x14ac:dyDescent="0.2">
      <c r="E33" s="1"/>
    </row>
    <row r="34" spans="5:5" x14ac:dyDescent="0.2">
      <c r="E34" s="1"/>
    </row>
    <row r="35" spans="5:5" x14ac:dyDescent="0.2">
      <c r="E35" s="1"/>
    </row>
    <row r="36" spans="5:5" x14ac:dyDescent="0.2">
      <c r="E36" s="1"/>
    </row>
    <row r="37" spans="5:5" x14ac:dyDescent="0.2">
      <c r="E37" s="1"/>
    </row>
    <row r="38" spans="5:5" x14ac:dyDescent="0.2">
      <c r="E38" s="1"/>
    </row>
    <row r="39" spans="5:5" x14ac:dyDescent="0.2">
      <c r="E39" s="1"/>
    </row>
    <row r="40" spans="5:5" x14ac:dyDescent="0.2">
      <c r="E40" s="1"/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Срабова Оксана Анатольевна</cp:lastModifiedBy>
  <cp:lastPrinted>2021-01-25T07:28:33Z</cp:lastPrinted>
  <dcterms:created xsi:type="dcterms:W3CDTF">2020-06-15T08:08:50Z</dcterms:created>
  <dcterms:modified xsi:type="dcterms:W3CDTF">2022-01-20T08:49:03Z</dcterms:modified>
</cp:coreProperties>
</file>