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1\1 в соотвествии со стандартами\Публикации на сайте\Заявка\"/>
    </mc:Choice>
  </mc:AlternateContent>
  <bookViews>
    <workbookView xWindow="-12" yWindow="-12" windowWidth="14208" windowHeight="7932" firstSheet="1" activeTab="2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#REF!</definedName>
    <definedName name="pIns_List11_3">#REF!</definedName>
    <definedName name="pIns_List12_1">#REF!</definedName>
    <definedName name="pIns_List12_2">#REF!</definedName>
    <definedName name="pIns_List12_3">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[29]Списки!$B$2:$B$21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[30]MAIN!#REF!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[31]Справочники!$B$23:$B$26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[32]t_настройки!$I$88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[33]Лист!#REF!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[34]FES!#REF!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[35]TEHSHEET!$I$42:$I$45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#REF!</definedName>
    <definedName name="ue_List12_166">#REF!</definedName>
    <definedName name="ue_List12_167">#REF!</definedName>
    <definedName name="ue_List12_179">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[36]fin_main!$A$1200:$A$1227,[36]fin_main!$A$1279:$A$1308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[37]Объекты!$FU$2533:$FY$2533</definedName>
    <definedName name="а1">#REF!</definedName>
    <definedName name="А15">[38]Август_ДТ!#REF!</definedName>
    <definedName name="А77">[39]Рейтинг!$A$14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'[40]ИТ-бюджет'!$L$5:$L$99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'[41]ИТ-бюджет'!$L$5:$L$99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'[42]ИТ-бюджет'!$L$5:$L$99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'[43]ИТ-бюджет'!$L$5:$L$99</definedName>
    <definedName name="аяыпамыпмипи">#N/A</definedName>
    <definedName name="база">[44]SHPZ!$A$1:$BC$4313</definedName>
    <definedName name="_xlnm.Database">#REF!</definedName>
    <definedName name="Базовые">'[45]Производство электроэнергии'!$A$95</definedName>
    <definedName name="БазовыйПериод">[46]Заголовок!$B$15</definedName>
    <definedName name="баланс">[47]Баланс!$D$60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'[48]БИ-2-18-П'!$B$8</definedName>
    <definedName name="БИ_2_14">'[48]БИ-2-19-П'!$B$8</definedName>
    <definedName name="БИ_2_3">#REF!</definedName>
    <definedName name="БИ_2_4">#REF!</definedName>
    <definedName name="БИ_2_5">'[48]БИ-2-7-П'!$B$8</definedName>
    <definedName name="БИ_2_6">'[48]БИ-2-9-П'!$B$8</definedName>
    <definedName name="БИ_2_7">#REF!</definedName>
    <definedName name="БИ_2_8">'[48]БИ-2-14-П'!$B$8</definedName>
    <definedName name="БИ_2_9">'[48]БИ-2-16-П'!$B$8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[49]Справочники!$A$4:$A$6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'[50]Закупки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'[51]БФ-2-8-П'!#REF!</definedName>
    <definedName name="Бюджет_Расчетов_по_ФВ_АУ_МРСК">'[52]БФ-2-13-П'!#REF!</definedName>
    <definedName name="Бюджет_расчетов_по_ФВ_РСК">'[53]БФ-2-13-П'!$B$6</definedName>
    <definedName name="Бюджет_РБП_РСК">[54]РБП!#REF!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'[45]Производство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'[55]ИТ-бюджет'!$L$5:$L$98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[56]t_настройки!#REF!</definedName>
    <definedName name="Виды_деятельности">[56]t_настройки!$I$43:$I$61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'[55]ИТ-бюджет'!$L$5:$L$98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'[57]ИТ-бюджет'!$L$5:$L$99</definedName>
    <definedName name="вртт">#N/A</definedName>
    <definedName name="вс">[58]расшифровка!#REF!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[56]t_настройки!$I$8:$I$20</definedName>
    <definedName name="Год_выбрано">[56]t_настройки!$I$81</definedName>
    <definedName name="Год_Выбрано_Название">[56]t_настройки!$J$75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[56]t_настройки!$I$94:$I$101</definedName>
    <definedName name="График_3_параметр">[56]t_настройки!$I$104:$I$105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[59]Списки!$D$1:$D$3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'[60]Дел акт'!$A$3:$IV$17</definedName>
    <definedName name="ДелАктРасчеты">'[60]Дел акт'!$A$18</definedName>
    <definedName name="дж">#N/A</definedName>
    <definedName name="ДЗО_Выбрано">[56]t_настройки!$I$78</definedName>
    <definedName name="ДЗО_Выбрано_Название">[61]t_настройки!$I$87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" localSheetId="2" hidden="1">{#N/A,#N/A,TRUE,"Лист1";#N/A,#N/A,TRUE,"Лист2";#N/A,#N/A,TRUE,"Лист3"}</definedName>
    <definedName name="ДЛ" hidden="1">{#N/A,#N/A,TRUE,"Лист1";#N/A,#N/A,TRUE,"Лист2";#N/A,#N/A,TRUE,"Лист3"}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'[62]эл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[63]Справочники!$A$26:$A$28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'[64]ИТОГИ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[65]Лист13!$A$2</definedName>
    <definedName name="ЗП2">[65]Лист13!$B$2</definedName>
    <definedName name="ЗП3">[65]Лист13!$C$2</definedName>
    <definedName name="ЗП4">[65]Лист13!$D$2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и_эсо_вн">#REF!</definedName>
    <definedName name="и_эсо_сн1">#REF!</definedName>
    <definedName name="ИА">[59]Списки!$B$1:$B$12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й" localSheetId="2">'Раздел 3'!ий</definedName>
    <definedName name="ий">[0]!ий</definedName>
    <definedName name="йй">#N/A</definedName>
    <definedName name="иии" hidden="1">#N/A</definedName>
    <definedName name="йййййййййййййййййййййййй">#N/A</definedName>
    <definedName name="иипиииии" localSheetId="2">'Раздел 3'!иипиииии</definedName>
    <definedName name="иипиииии">[0]!иипиииии</definedName>
    <definedName name="имп">'[66]ИТ-бюджет'!$L$5:$L$99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[67]t_Настройки!$B$70:$B$73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[59]Списки!$C$2:$C$36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'[57]ИТ-бюджет'!$L$5:$L$99</definedName>
    <definedName name="ктджщз">#N/A</definedName>
    <definedName name="Кубаньэнерго">#REF!</definedName>
    <definedName name="кувп">'[68]ИТ-бюджет'!$L$5:$L$99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[69]Данные!$I$7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[33]навигация!#REF!</definedName>
    <definedName name="наименование_столбца">'[70]Список '!$E$2:$E$7</definedName>
    <definedName name="наропплон" localSheetId="2">'Раздел 3'!наропплон</definedName>
    <definedName name="наропплон">[0]!наропплон</definedName>
    <definedName name="Население">'[45]Производство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[71]Макро!$B$8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[59]Списки!$F$1:$F$2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[72]Исходные!$H$5</definedName>
    <definedName name="НСРФ">[73]Регионы!$A$2:$A$90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1'!$A$1:$E$31</definedName>
    <definedName name="_xlnm.Print_Area" localSheetId="1">'Раздел 2'!$A$1:$G$48</definedName>
    <definedName name="_xlnm.Print_Area" localSheetId="2">'Раздел 3'!$A$1:$K$12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'[74]ИТ-бюджет'!$L$5:$L$99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'[75]ИТ-бюджет'!$L$5:$L$99</definedName>
    <definedName name="первый">#REF!</definedName>
    <definedName name="перегруппировка">[59]Списки!$G$2:$G$32</definedName>
    <definedName name="Период">[56]t_настройки!$I$23:$I$26</definedName>
    <definedName name="Период_Выбрано">[56]t_настройки!$I$84</definedName>
    <definedName name="ПериодРегулирования">[46]Заголовок!$B$14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[56]t_проверки!$J$9</definedName>
    <definedName name="Подоперация">#REF!</definedName>
    <definedName name="пол_нас_нн">#REF!</definedName>
    <definedName name="Порог_проверки">'[56]Сценарные условия'!$K$19</definedName>
    <definedName name="Порог_Резервный_Фонд">'[56]Сценарные условия'!$K$20</definedName>
    <definedName name="порпол">'[76]ИТ-бюджет'!$L$5:$L$99</definedName>
    <definedName name="ПоследнийГод">[63]Заголовок!$B$16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'[77]Расчеты с потребителями'!#REF!</definedName>
    <definedName name="Приоритет">[59]Списки!$H$2:$H$9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'[45]Производство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[63]Справочники!$A$10:$A$12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'[78]БФ-2-5-П'!$B$6</definedName>
    <definedName name="Расчет_НПр">'[79]НП-2-12-П'!$B$6</definedName>
    <definedName name="РГК">[63]Справочники!$A$4:$A$4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'[41]ИТ-бюджет'!$L$5:$L$99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'[62]эл ст'!$A$360:$IV$360</definedName>
    <definedName name="Собств">'[62]эл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[59]Списки!$K$1:$K$2</definedName>
    <definedName name="Список_ДЗО">'[56]Список ДЗО'!$B$8:$B$21</definedName>
    <definedName name="список_контр.котловой">[67]t_Настройки!$B$42:$B$53</definedName>
    <definedName name="Список_контрагентов">[67]t_Настройки!$B$36:$B$39</definedName>
    <definedName name="Список_филиалов">[67]t_Настройки!$B$23:$B$26</definedName>
    <definedName name="список_филиалов1">[67]t_Настройки!$B$29:$B$33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[33]Т12!$A$10</definedName>
    <definedName name="т12п1_2">[33]Т12!$A$22</definedName>
    <definedName name="т12п2_1">[33]Т12!$A$15</definedName>
    <definedName name="т12п2_2">[33]Т12!$A$27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" localSheetId="2">P4_T2_2_Protect,P5_T2_2_Protect,P6_T2_2_Protect,P7_T2_2_Protect</definedName>
    <definedName name="Т3">P4_T2_2_Protect,P5_T2_2_Protect,P6_T2_2_Protect,P7_T2_2_Protect</definedName>
    <definedName name="т3итого">[9]Т3!$B$31</definedName>
    <definedName name="т3п3">[33]Т3!#REF!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'[80]НВВ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'[81]ИТ-бюджет'!$L$5:$L$99</definedName>
    <definedName name="уакувпа">'[82]ИТ-бюджет'!$L$5:$L$99</definedName>
    <definedName name="уваупа">'[83]ИТ-бюджет'!$L$5:$L$99</definedName>
    <definedName name="увп">'[84]ИТ-бюджет'!$L$5:$L$98</definedName>
    <definedName name="УГОЛЬ">[63]Справочники!$A$19:$A$21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'[85]ИТ-бюджет'!$L$5:$L$99</definedName>
    <definedName name="упавп">'[76]ИТ-бюджет'!$L$5:$L$99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'[86]план 2000'!$G$643</definedName>
    <definedName name="фам">#N/A</definedName>
    <definedName name="фев">#REF!</definedName>
    <definedName name="фев2">#REF!</definedName>
    <definedName name="Филиал">#REF!</definedName>
    <definedName name="фо">[87]Лист1!#REF!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[59]Списки!$I$2:$I$26</definedName>
    <definedName name="цу">#N/A</definedName>
    <definedName name="цуа">#N/A</definedName>
    <definedName name="цупакувп">'[88]ИТ-бюджет'!$L$5:$L$98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'[89]ИТОГИ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G32" i="5" l="1"/>
  <c r="E32" i="5" s="1"/>
  <c r="F32" i="5"/>
  <c r="G30" i="5"/>
  <c r="F30" i="5"/>
  <c r="E30" i="5"/>
  <c r="G29" i="5"/>
  <c r="E29" i="5" s="1"/>
  <c r="F29" i="5"/>
  <c r="G28" i="5"/>
  <c r="F28" i="5"/>
  <c r="E28" i="5"/>
  <c r="E27" i="5"/>
  <c r="E26" i="5"/>
  <c r="E25" i="5"/>
  <c r="E36" i="5" s="1"/>
  <c r="G23" i="5"/>
  <c r="G33" i="5" s="1"/>
  <c r="F23" i="5"/>
  <c r="F33" i="5" s="1"/>
  <c r="E23" i="5"/>
  <c r="G19" i="5"/>
  <c r="F19" i="5"/>
  <c r="E19" i="5"/>
  <c r="G18" i="5"/>
  <c r="F18" i="5"/>
  <c r="E18" i="5"/>
  <c r="G17" i="5"/>
  <c r="F17" i="5"/>
  <c r="E17" i="5"/>
  <c r="G16" i="5"/>
  <c r="F16" i="5"/>
  <c r="E16" i="5"/>
  <c r="G10" i="5"/>
  <c r="F10" i="5"/>
  <c r="E10" i="5"/>
  <c r="G9" i="5"/>
  <c r="E9" i="5"/>
  <c r="G8" i="5"/>
  <c r="E8" i="5"/>
  <c r="G7" i="5"/>
  <c r="F7" i="5"/>
  <c r="E7" i="5"/>
  <c r="G12" i="5" l="1"/>
  <c r="E12" i="5"/>
  <c r="E33" i="5"/>
</calcChain>
</file>

<file path=xl/sharedStrings.xml><?xml version="1.0" encoding="utf-8"?>
<sst xmlns="http://schemas.openxmlformats.org/spreadsheetml/2006/main" count="183" uniqueCount="146">
  <si>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</si>
  <si>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</si>
  <si>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</si>
  <si>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</si>
  <si>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</si>
  <si>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</si>
  <si>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</si>
  <si>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</si>
  <si>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</si>
  <si>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</si>
  <si>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</si>
  <si>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</si>
  <si>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</si>
  <si>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</si>
  <si>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</si>
  <si>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</si>
  <si>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</si>
  <si>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357506, Ставропольский край, город Пятигорск, улица Подстанционная, дом 13А.</t>
  </si>
  <si>
    <t>2632082033</t>
  </si>
  <si>
    <t>060843001</t>
  </si>
  <si>
    <t xml:space="preserve">ingfilial@yandex.ru </t>
  </si>
  <si>
    <t xml:space="preserve">(8732) 22 20 97 </t>
  </si>
  <si>
    <t>(8732) 22 18 16</t>
  </si>
  <si>
    <t>386101, Республика Ингушетия, город Назрань,улица Муталиева, 
дом 23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</si>
  <si>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</si>
  <si>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</si>
  <si>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</si>
  <si>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</si>
  <si>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</si>
  <si>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филиал Публичного Акционерного Общества "Россети Северный  Кавказ"-"Ингушэнерго"</t>
  </si>
  <si>
    <t>филиал ПАО "Россети Северный Кавказ"-"Ингушэнерго"</t>
  </si>
  <si>
    <t>филиал Публичного Акционерного Общества "Россети Северный Кавказ"-"Ингушэнерго"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</si>
  <si>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</si>
  <si>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</si>
  <si>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</si>
  <si>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</si>
  <si>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</si>
  <si>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</si>
  <si>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</si>
  <si>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</si>
  <si>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</si>
  <si>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</si>
  <si>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</si>
  <si>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</si>
  <si>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</si>
  <si>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</si>
  <si>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</si>
  <si>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</si>
  <si>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</si>
  <si>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</si>
  <si>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</si>
  <si>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</si>
  <si>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</si>
  <si>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</si>
  <si>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</si>
  <si>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</si>
  <si>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</si>
  <si>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</si>
  <si>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</si>
  <si>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</si>
  <si>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</si>
  <si>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</si>
  <si>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</si>
  <si>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</si>
  <si>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</si>
  <si>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</si>
  <si>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</si>
  <si>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</si>
  <si>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</si>
  <si>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</si>
  <si>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</si>
  <si>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</si>
  <si>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«Ингушэнерго» 
на 2017-2021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</si>
  <si>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</si>
  <si>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</si>
  <si>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</si>
  <si>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</si>
  <si>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</si>
  <si>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</si>
  <si>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</si>
  <si>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</si>
  <si>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не заявляется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</si>
  <si>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</si>
  <si>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</si>
  <si>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</si>
  <si>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</si>
  <si>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</si>
  <si>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</si>
  <si>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</si>
  <si>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</si>
  <si>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</si>
  <si>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</si>
  <si>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</si>
  <si>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</si>
  <si>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</si>
  <si>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</si>
  <si>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</si>
  <si>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</si>
  <si>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</si>
  <si>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</si>
  <si>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</si>
  <si>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</si>
  <si>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</si>
  <si>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</si>
  <si>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</si>
  <si>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</si>
  <si>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</si>
  <si>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</si>
  <si>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</si>
  <si>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</si>
  <si>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</si>
  <si>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 xml:space="preserve"> Данные по уставному капиталу отсутствуют, так как регулируемая органзация является филиалом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</si>
  <si>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</si>
  <si>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</si>
  <si>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</si>
  <si>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</si>
  <si>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</si>
  <si>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</si>
  <si>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</si>
  <si>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</si>
  <si>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</si>
  <si>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</si>
  <si>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 xml:space="preserve">******** указано финансирование ИПР  засчет тарифных источников 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</si>
  <si>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</si>
  <si>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</si>
  <si>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</si>
  <si>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</si>
  <si>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</si>
  <si>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</si>
  <si>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</si>
  <si>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</si>
  <si>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</si>
  <si>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</si>
  <si>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</si>
  <si>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</si>
  <si>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</si>
  <si>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</si>
  <si>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Фактические показатели за год, предшествующий базовому периоду              (2020 год)</t>
  </si>
  <si>
    <t>Предложения
на расчетный период регулирования              (2022 год)</t>
  </si>
  <si>
    <t>Приказ Минэнерго РФ от 20.12.2018 № 28@</t>
  </si>
  <si>
    <t>Приказ Минэнерго РФ от 29.12.2020 № 32@</t>
  </si>
  <si>
    <t>Показатели, утвержденные
на базовый
период *                                                                             (2021 год)</t>
  </si>
  <si>
    <t>Фактические показатели за год, предшествующий базовому периоду (2020)</t>
  </si>
  <si>
    <t>Показатели, утвержденные на базовый период *                          (2021)</t>
  </si>
  <si>
    <t>Евлоев Ваха Суламбекович</t>
  </si>
  <si>
    <t>Предложения на расчетный период регулирования                                                                    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</si>
</sst>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 vertical="top"/>
    </xf>
    <xf numFmtId="0" fontId="1" fillId="0" borderId="0" xfId="2" applyNumberFormat="1" applyFont="1" applyBorder="1" applyAlignment="1">
      <alignment horizontal="left" vertical="center" wrapText="1"/>
    </xf>
    <xf numFmtId="3" fontId="1" fillId="0" borderId="0" xfId="2" applyNumberFormat="1" applyFont="1" applyBorder="1" applyAlignment="1">
      <alignment horizontal="right" vertical="center"/>
    </xf>
    <xf numFmtId="0" fontId="1" fillId="0" borderId="0" xfId="2" applyNumberFormat="1" applyFont="1" applyBorder="1" applyAlignment="1">
      <alignment horizontal="left"/>
    </xf>
    <xf numFmtId="3" fontId="1" fillId="0" borderId="4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top"/>
    </xf>
    <xf numFmtId="0" fontId="1" fillId="0" borderId="4" xfId="2" applyNumberFormat="1" applyFont="1" applyBorder="1" applyAlignment="1">
      <alignment horizontal="left" vertical="center" wrapText="1"/>
    </xf>
    <xf numFmtId="0" fontId="1" fillId="0" borderId="4" xfId="2" applyNumberFormat="1" applyFont="1" applyBorder="1" applyAlignment="1">
      <alignment horizontal="center" vertical="center"/>
    </xf>
    <xf numFmtId="3" fontId="1" fillId="2" borderId="4" xfId="2" applyNumberFormat="1" applyFont="1" applyFill="1" applyBorder="1" applyAlignment="1">
      <alignment horizontal="right" vertical="center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>
      <alignment horizontal="left" vertical="center" wrapText="1"/>
    </xf>
    <xf numFmtId="0" fontId="1" fillId="0" borderId="0" xfId="4" applyFont="1"/>
    <xf numFmtId="0" fontId="1" fillId="0" borderId="0" xfId="2" applyNumberFormat="1" applyFont="1" applyBorder="1" applyAlignment="1">
      <alignment horizontal="left" vertical="top"/>
    </xf>
    <xf numFmtId="0" fontId="9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left" vertical="center" wrapText="1"/>
    </xf>
    <xf numFmtId="0" fontId="9" fillId="0" borderId="4" xfId="6" applyFont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164" fontId="9" fillId="0" borderId="4" xfId="5" applyFont="1" applyBorder="1" applyAlignment="1">
      <alignment horizontal="center" vertical="center"/>
    </xf>
    <xf numFmtId="164" fontId="9" fillId="2" borderId="4" xfId="5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 wrapText="1"/>
    </xf>
    <xf numFmtId="2" fontId="9" fillId="0" borderId="4" xfId="6" applyNumberFormat="1" applyFont="1" applyBorder="1" applyAlignment="1">
      <alignment horizontal="center" vertical="center"/>
    </xf>
    <xf numFmtId="2" fontId="9" fillId="2" borderId="4" xfId="6" applyNumberFormat="1" applyFont="1" applyFill="1" applyBorder="1" applyAlignment="1">
      <alignment horizontal="center" vertical="center"/>
    </xf>
    <xf numFmtId="0" fontId="10" fillId="0" borderId="0" xfId="4" applyFont="1"/>
    <xf numFmtId="0" fontId="6" fillId="0" borderId="0" xfId="0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3" fontId="1" fillId="2" borderId="4" xfId="2" applyNumberFormat="1" applyFont="1" applyFill="1" applyBorder="1" applyAlignment="1">
      <alignment horizontal="center" vertical="center"/>
    </xf>
    <xf numFmtId="10" fontId="1" fillId="2" borderId="4" xfId="2" applyNumberFormat="1" applyFont="1" applyFill="1" applyBorder="1" applyAlignment="1">
      <alignment horizontal="center" vertical="center"/>
    </xf>
    <xf numFmtId="3" fontId="1" fillId="2" borderId="4" xfId="2" applyNumberFormat="1" applyFont="1" applyFill="1" applyBorder="1" applyAlignment="1">
      <alignment horizontal="center" wrapText="1"/>
    </xf>
    <xf numFmtId="3" fontId="1" fillId="2" borderId="4" xfId="2" applyNumberFormat="1" applyFont="1" applyFill="1" applyBorder="1" applyAlignment="1">
      <alignment horizontal="center" vertical="center" wrapText="1"/>
    </xf>
    <xf numFmtId="4" fontId="1" fillId="2" borderId="4" xfId="2" applyNumberFormat="1" applyFont="1" applyFill="1" applyBorder="1" applyAlignment="1">
      <alignment horizontal="center" vertical="center"/>
    </xf>
    <xf numFmtId="49" fontId="1" fillId="2" borderId="4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49" fontId="5" fillId="0" borderId="1" xfId="1" applyNumberFormat="1" applyBorder="1" applyAlignment="1" applyProtection="1">
      <alignment horizontal="left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1" fillId="2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6" xfId="2" applyNumberFormat="1" applyFont="1" applyBorder="1" applyAlignment="1">
      <alignment horizontal="center" vertical="center" wrapText="1"/>
    </xf>
    <xf numFmtId="3" fontId="1" fillId="2" borderId="5" xfId="2" applyNumberFormat="1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vertical="center" wrapText="1"/>
    </xf>
    <xf numFmtId="3" fontId="1" fillId="2" borderId="6" xfId="2" applyNumberFormat="1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118" xfId="2"/>
    <cellStyle name="Обычный 2" xfId="3"/>
    <cellStyle name="Обычный 2 10 2" xfId="4"/>
    <cellStyle name="Обычный_стр.1_5" xfId="6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2/1.%20&#1057;&#1084;&#1077;&#1090;&#1099;%20&#1058;&#1047;%202022/&#1048;&#1085;&#1075;&#1069;%202022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21/1%20&#1074;%20&#1089;&#1086;&#1086;&#1090;&#1074;&#1077;&#1089;&#1090;&#1074;&#1080;&#1080;%20&#1089;&#1086;%20&#1089;&#1090;&#1072;&#1085;&#1076;&#1072;&#1088;&#1090;&#1072;&#1084;&#1080;/1.%20&#1060;&#1086;&#1088;&#1084;&#1099;%20&#1087;&#1086;%20&#1089;&#1090;&#1072;&#1085;&#1076;&#1072;&#1088;&#1090;&#1072;&#1084;/&#1048;&#1069;%202021%20..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>
        <row r="8">
          <cell r="D8">
            <v>15739</v>
          </cell>
        </row>
      </sheetData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 refreshError="1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</sheetNames>
    <sheetDataSet>
      <sheetData sheetId="0" refreshError="1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/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/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/>
      <sheetData sheetId="443"/>
      <sheetData sheetId="444">
        <row r="5">
          <cell r="G5">
            <v>0</v>
          </cell>
        </row>
      </sheetData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 refreshError="1"/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 refreshError="1"/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 refreshError="1"/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 refreshError="1"/>
      <sheetData sheetId="23" refreshError="1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 refreshError="1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/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39">
          <cell r="B39" t="str">
            <v>Сумма общехозяйственных расходов</v>
          </cell>
        </row>
      </sheetData>
      <sheetData sheetId="251">
        <row r="39">
          <cell r="B39" t="str">
            <v>Сумма общехозяйственных расходов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/>
      <sheetData sheetId="263"/>
      <sheetData sheetId="264"/>
      <sheetData sheetId="265"/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 refreshError="1"/>
      <sheetData sheetId="1" refreshError="1">
        <row r="2533">
          <cell r="FX2533" t="str">
            <v>Г</v>
          </cell>
          <cell r="FY2533" t="str">
            <v>Д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</sheetNames>
    <sheetDataSet>
      <sheetData sheetId="0"/>
      <sheetData sheetId="1"/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/>
      <sheetData sheetId="276">
        <row r="5">
          <cell r="A5" t="str">
            <v>Производство электроэнергии</v>
          </cell>
        </row>
      </sheetData>
      <sheetData sheetId="277"/>
      <sheetData sheetId="278"/>
      <sheetData sheetId="279"/>
      <sheetData sheetId="280"/>
      <sheetData sheetId="281"/>
      <sheetData sheetId="282"/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/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39">
          <cell r="B39" t="str">
            <v>Сумма общехозяйственных расходов</v>
          </cell>
        </row>
      </sheetData>
      <sheetData sheetId="333"/>
      <sheetData sheetId="334">
        <row r="39">
          <cell r="B39" t="str">
            <v>Сумма общехозяйственных расходов</v>
          </cell>
        </row>
      </sheetData>
      <sheetData sheetId="335"/>
      <sheetData sheetId="336">
        <row r="39">
          <cell r="B39" t="str">
            <v>Сумма общехозяйственных расходов</v>
          </cell>
        </row>
      </sheetData>
      <sheetData sheetId="337"/>
      <sheetData sheetId="338">
        <row r="39">
          <cell r="B39" t="str">
            <v>Сумма общехозяйственных расходов</v>
          </cell>
        </row>
      </sheetData>
      <sheetData sheetId="339"/>
      <sheetData sheetId="340">
        <row r="39">
          <cell r="B39" t="str">
            <v>Сумма общехозяйственных расходов</v>
          </cell>
        </row>
      </sheetData>
      <sheetData sheetId="341"/>
      <sheetData sheetId="342">
        <row r="39">
          <cell r="B39" t="str">
            <v>Сумма общехозяйственных расходов</v>
          </cell>
        </row>
      </sheetData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П1.4"/>
      <sheetName val="П 1.5"/>
      <sheetName val="П1.6"/>
      <sheetName val="Приложение 2.10"/>
      <sheetName val="Приложение 2.11"/>
      <sheetName val="Приложение 2.12"/>
      <sheetName val="Приложение 2.13"/>
      <sheetName val="ФСК"/>
      <sheetName val="ИНЭ"/>
      <sheetName val="с сайта"/>
      <sheetName val="Раздел 2"/>
      <sheetName val="Раздел 3"/>
      <sheetName val="ФСК 2021"/>
      <sheetName val="потери"/>
      <sheetName val="перечень обосновывающих"/>
    </sheetNames>
    <sheetDataSet>
      <sheetData sheetId="0"/>
      <sheetData sheetId="1"/>
      <sheetData sheetId="2"/>
      <sheetData sheetId="3">
        <row r="94">
          <cell r="H94">
            <v>91415.213512726201</v>
          </cell>
          <cell r="I94">
            <v>4542.8414778137094</v>
          </cell>
        </row>
      </sheetData>
      <sheetData sheetId="4">
        <row r="19">
          <cell r="C19">
            <v>0.19627036903869519</v>
          </cell>
          <cell r="H19">
            <v>0.2053875427319217</v>
          </cell>
        </row>
      </sheetData>
      <sheetData sheetId="5">
        <row r="21">
          <cell r="C21">
            <v>100.67984438912002</v>
          </cell>
          <cell r="H21">
            <v>97.693044352661005</v>
          </cell>
        </row>
      </sheetData>
      <sheetData sheetId="6">
        <row r="14">
          <cell r="C14">
            <v>198.15920399999999</v>
          </cell>
        </row>
        <row r="19">
          <cell r="C19">
            <v>664.82581379999999</v>
          </cell>
        </row>
        <row r="25">
          <cell r="C25">
            <v>276.29980000000035</v>
          </cell>
        </row>
        <row r="30">
          <cell r="C30">
            <v>670.80244426046283</v>
          </cell>
        </row>
      </sheetData>
      <sheetData sheetId="7"/>
      <sheetData sheetId="8"/>
      <sheetData sheetId="9"/>
      <sheetData sheetId="10"/>
      <sheetData sheetId="11"/>
      <sheetData sheetId="12">
        <row r="20">
          <cell r="U20">
            <v>11248.08929</v>
          </cell>
          <cell r="V20">
            <v>11448.513868999999</v>
          </cell>
        </row>
        <row r="115">
          <cell r="P115">
            <v>1830250.2567028038</v>
          </cell>
          <cell r="U115">
            <v>1771086.7797482372</v>
          </cell>
          <cell r="V115">
            <v>1667622.5722456574</v>
          </cell>
        </row>
        <row r="116">
          <cell r="V116">
            <v>1667622.5722456574</v>
          </cell>
        </row>
        <row r="136">
          <cell r="P136">
            <v>338284.16</v>
          </cell>
          <cell r="U136">
            <v>462533.42412769701</v>
          </cell>
          <cell r="V136">
            <v>482124.60536037333</v>
          </cell>
        </row>
        <row r="137">
          <cell r="P137">
            <v>39325.450000000004</v>
          </cell>
        </row>
        <row r="138">
          <cell r="P138">
            <v>20091.38</v>
          </cell>
        </row>
        <row r="161">
          <cell r="P161">
            <v>10476.289999999999</v>
          </cell>
        </row>
        <row r="162">
          <cell r="P162">
            <v>8502.9299999999985</v>
          </cell>
        </row>
        <row r="180">
          <cell r="P180">
            <v>244442.32</v>
          </cell>
        </row>
        <row r="292">
          <cell r="P292">
            <v>7165.59</v>
          </cell>
          <cell r="V292">
            <v>32254.867999999999</v>
          </cell>
        </row>
        <row r="312">
          <cell r="P312">
            <v>145265.89000000001</v>
          </cell>
          <cell r="V312">
            <v>149117</v>
          </cell>
        </row>
        <row r="314">
          <cell r="P314">
            <v>80704.62</v>
          </cell>
          <cell r="V314">
            <v>0</v>
          </cell>
        </row>
        <row r="408">
          <cell r="U408">
            <v>723716.44016555813</v>
          </cell>
          <cell r="V408">
            <v>755494.68965554517</v>
          </cell>
        </row>
        <row r="409">
          <cell r="U409">
            <v>283674.31687775964</v>
          </cell>
          <cell r="V409">
            <v>111253.2574847037</v>
          </cell>
        </row>
        <row r="425">
          <cell r="P425">
            <v>758832.53516280372</v>
          </cell>
          <cell r="V425">
            <v>118589.64614730747</v>
          </cell>
        </row>
        <row r="427">
          <cell r="P427">
            <v>478984.81965024269</v>
          </cell>
        </row>
      </sheetData>
      <sheetData sheetId="13">
        <row r="44">
          <cell r="BU44">
            <v>703322.16551256098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0 ИТК"/>
      <sheetName val="Форма 12"/>
      <sheetName val="14 Структура затрат "/>
      <sheetName val="15 Обоснованность тарифов "/>
      <sheetName val="16 Собираемость"/>
      <sheetName val="приложение"/>
      <sheetName val="Для справки"/>
    </sheetNames>
    <sheetDataSet>
      <sheetData sheetId="0"/>
      <sheetData sheetId="1"/>
      <sheetData sheetId="2">
        <row r="28">
          <cell r="BC28">
            <v>646.8771999999999</v>
          </cell>
        </row>
        <row r="38">
          <cell r="BC38">
            <v>276.30900000000003</v>
          </cell>
        </row>
        <row r="40">
          <cell r="BC40">
            <v>92.564999999999998</v>
          </cell>
        </row>
        <row r="65">
          <cell r="BC65">
            <v>0.2152208164262861</v>
          </cell>
        </row>
      </sheetData>
      <sheetData sheetId="3"/>
      <sheetData sheetId="4">
        <row r="14">
          <cell r="K14">
            <v>320470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filia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topLeftCell="A19" zoomScaleNormal="100" zoomScaleSheetLayoutView="100" workbookViewId="0">
      <selection activeCell="L16" sqref="L16"/>
    </sheetView>
  </sheetViews>
  <sheetFormatPr defaultColWidth="0.88671875" defaultRowHeight="15.6" x14ac:dyDescent="0.3"/>
  <cols>
    <col min="1" max="1" width="3.6640625" style="1" customWidth="1"/>
    <col min="2" max="2" width="29.6640625" style="1" customWidth="1"/>
    <col min="3" max="3" width="37.44140625" style="1" customWidth="1"/>
    <col min="4" max="4" width="32.44140625" style="1" customWidth="1"/>
    <col min="5" max="5" width="3.6640625" style="1" customWidth="1"/>
    <col min="6" max="16384" width="0.88671875" style="1"/>
  </cols>
  <sheetData>
    <row r="1" spans="1:4" s="2" customFormat="1" ht="14.1" customHeight="1" x14ac:dyDescent="0.25">
      <c r="D1" s="2" t="s">
        <v>0</v>
      </c>
    </row>
    <row r="2" spans="1:4" s="2" customFormat="1" ht="39.75" customHeight="1" x14ac:dyDescent="0.25">
      <c r="D2" s="8" t="s">
        <v>1</v>
      </c>
    </row>
    <row r="3" spans="1:4" ht="3" customHeight="1" x14ac:dyDescent="0.3"/>
    <row r="4" spans="1:4" s="3" customFormat="1" ht="24" customHeight="1" x14ac:dyDescent="0.25">
      <c r="D4" s="7" t="s">
        <v>2</v>
      </c>
    </row>
    <row r="5" spans="1:4" ht="14.1" customHeight="1" x14ac:dyDescent="0.3"/>
    <row r="6" spans="1:4" ht="14.1" customHeight="1" x14ac:dyDescent="0.3">
      <c r="D6" s="5" t="s">
        <v>3</v>
      </c>
    </row>
    <row r="7" spans="1:4" ht="14.1" customHeight="1" x14ac:dyDescent="0.3"/>
    <row r="8" spans="1:4" s="4" customFormat="1" ht="14.1" customHeight="1" x14ac:dyDescent="0.3">
      <c r="B8" s="49" t="s">
        <v>4</v>
      </c>
      <c r="C8" s="49"/>
      <c r="D8" s="49"/>
    </row>
    <row r="9" spans="1:4" s="4" customFormat="1" ht="14.1" customHeight="1" x14ac:dyDescent="0.3">
      <c r="B9" s="33"/>
      <c r="C9" s="33"/>
      <c r="D9" s="33"/>
    </row>
    <row r="10" spans="1:4" s="4" customFormat="1" ht="14.1" customHeight="1" x14ac:dyDescent="0.3">
      <c r="B10" s="49" t="s">
        <v>5</v>
      </c>
      <c r="C10" s="49"/>
      <c r="D10" s="49"/>
    </row>
    <row r="11" spans="1:4" s="4" customFormat="1" ht="15" customHeight="1" x14ac:dyDescent="0.3">
      <c r="A11" s="6"/>
      <c r="B11" s="55" t="s">
        <v>24</v>
      </c>
      <c r="C11" s="55"/>
      <c r="D11" s="55"/>
    </row>
    <row r="12" spans="1:4" s="4" customFormat="1" ht="14.1" customHeight="1" x14ac:dyDescent="0.3">
      <c r="B12" s="6" t="s">
        <v>25</v>
      </c>
      <c r="C12" s="9">
        <v>2022</v>
      </c>
      <c r="D12" s="4" t="s">
        <v>26</v>
      </c>
    </row>
    <row r="13" spans="1:4" s="4" customFormat="1" ht="14.1" customHeight="1" x14ac:dyDescent="0.3">
      <c r="B13" s="50" t="s">
        <v>27</v>
      </c>
      <c r="C13" s="50"/>
      <c r="D13" s="50"/>
    </row>
    <row r="14" spans="1:4" ht="14.1" customHeight="1" x14ac:dyDescent="0.3"/>
    <row r="15" spans="1:4" ht="34.950000000000003" customHeight="1" x14ac:dyDescent="0.3">
      <c r="B15" s="51" t="s">
        <v>29</v>
      </c>
      <c r="C15" s="51"/>
      <c r="D15" s="51"/>
    </row>
    <row r="16" spans="1:4" s="2" customFormat="1" ht="14.1" customHeight="1" x14ac:dyDescent="0.25">
      <c r="B16" s="52" t="s">
        <v>28</v>
      </c>
      <c r="C16" s="52"/>
      <c r="D16" s="52"/>
    </row>
    <row r="17" spans="2:4" ht="14.1" customHeight="1" x14ac:dyDescent="0.3">
      <c r="B17" s="53" t="s">
        <v>30</v>
      </c>
      <c r="C17" s="53"/>
      <c r="D17" s="53"/>
    </row>
    <row r="18" spans="2:4" ht="14.1" customHeight="1" x14ac:dyDescent="0.3"/>
    <row r="19" spans="2:4" ht="14.1" customHeight="1" x14ac:dyDescent="0.3">
      <c r="B19" s="54" t="s">
        <v>6</v>
      </c>
      <c r="C19" s="54"/>
      <c r="D19" s="54"/>
    </row>
    <row r="20" spans="2:4" ht="14.1" customHeight="1" x14ac:dyDescent="0.3"/>
    <row r="21" spans="2:4" ht="49.5" customHeight="1" x14ac:dyDescent="0.3">
      <c r="B21" s="1" t="s">
        <v>7</v>
      </c>
      <c r="C21" s="45" t="s">
        <v>31</v>
      </c>
      <c r="D21" s="45"/>
    </row>
    <row r="22" spans="2:4" ht="32.25" customHeight="1" x14ac:dyDescent="0.3">
      <c r="B22" s="1" t="s">
        <v>8</v>
      </c>
      <c r="C22" s="46" t="s">
        <v>30</v>
      </c>
      <c r="D22" s="46"/>
    </row>
    <row r="23" spans="2:4" ht="33" customHeight="1" x14ac:dyDescent="0.3">
      <c r="B23" s="1" t="s">
        <v>9</v>
      </c>
      <c r="C23" s="47" t="s">
        <v>17</v>
      </c>
      <c r="D23" s="47"/>
    </row>
    <row r="24" spans="2:4" ht="46.5" customHeight="1" x14ac:dyDescent="0.3">
      <c r="B24" s="1" t="s">
        <v>10</v>
      </c>
      <c r="C24" s="47" t="s">
        <v>23</v>
      </c>
      <c r="D24" s="47"/>
    </row>
    <row r="25" spans="2:4" ht="14.1" customHeight="1" x14ac:dyDescent="0.3">
      <c r="B25" s="1" t="s">
        <v>11</v>
      </c>
      <c r="C25" s="44" t="s">
        <v>18</v>
      </c>
      <c r="D25" s="44"/>
    </row>
    <row r="26" spans="2:4" ht="14.1" customHeight="1" x14ac:dyDescent="0.3">
      <c r="B26" s="1" t="s">
        <v>12</v>
      </c>
      <c r="C26" s="44" t="s">
        <v>19</v>
      </c>
      <c r="D26" s="44"/>
    </row>
    <row r="27" spans="2:4" ht="14.1" customHeight="1" x14ac:dyDescent="0.3">
      <c r="B27" s="1" t="s">
        <v>13</v>
      </c>
      <c r="C27" s="44" t="s">
        <v>144</v>
      </c>
      <c r="D27" s="44"/>
    </row>
    <row r="28" spans="2:4" ht="14.1" customHeight="1" x14ac:dyDescent="0.3">
      <c r="B28" s="1" t="s">
        <v>14</v>
      </c>
      <c r="C28" s="48" t="s">
        <v>20</v>
      </c>
      <c r="D28" s="44"/>
    </row>
    <row r="29" spans="2:4" ht="14.1" customHeight="1" x14ac:dyDescent="0.3">
      <c r="B29" s="1" t="s">
        <v>15</v>
      </c>
      <c r="C29" s="44" t="s">
        <v>21</v>
      </c>
      <c r="D29" s="44"/>
    </row>
    <row r="30" spans="2:4" ht="14.1" customHeight="1" x14ac:dyDescent="0.3">
      <c r="B30" s="1" t="s">
        <v>16</v>
      </c>
      <c r="C30" s="44" t="s">
        <v>22</v>
      </c>
      <c r="D30" s="44"/>
    </row>
    <row r="31" spans="2:4" ht="14.1" customHeight="1" x14ac:dyDescent="0.3">
      <c r="C31" s="43"/>
      <c r="D31" s="43"/>
    </row>
  </sheetData>
  <mergeCells count="19">
    <mergeCell ref="B8:D8"/>
    <mergeCell ref="B10:D10"/>
    <mergeCell ref="C25:D25"/>
    <mergeCell ref="C26:D26"/>
    <mergeCell ref="B13:D13"/>
    <mergeCell ref="B15:D15"/>
    <mergeCell ref="B16:D16"/>
    <mergeCell ref="B17:D17"/>
    <mergeCell ref="B19:D19"/>
    <mergeCell ref="B11:D11"/>
    <mergeCell ref="C31:D31"/>
    <mergeCell ref="C30:D30"/>
    <mergeCell ref="C29:D29"/>
    <mergeCell ref="C21:D21"/>
    <mergeCell ref="C22:D22"/>
    <mergeCell ref="C23:D23"/>
    <mergeCell ref="C24:D24"/>
    <mergeCell ref="C27:D27"/>
    <mergeCell ref="C28:D28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view="pageBreakPreview" topLeftCell="A25" zoomScale="50" zoomScaleNormal="50" zoomScaleSheetLayoutView="50" workbookViewId="0">
      <selection activeCell="K38" sqref="K38"/>
    </sheetView>
  </sheetViews>
  <sheetFormatPr defaultColWidth="0.77734375" defaultRowHeight="15.6" x14ac:dyDescent="0.3"/>
  <cols>
    <col min="1" max="1" width="3.33203125" style="13" customWidth="1"/>
    <col min="2" max="2" width="7.44140625" style="10" customWidth="1"/>
    <col min="3" max="3" width="54.33203125" style="11" customWidth="1"/>
    <col min="4" max="4" width="21.6640625" style="34" customWidth="1"/>
    <col min="5" max="7" width="27.109375" style="12" customWidth="1"/>
    <col min="8" max="18" width="9" style="13" customWidth="1"/>
    <col min="19" max="252" width="0.77734375" style="13"/>
    <col min="253" max="253" width="3.33203125" style="13" customWidth="1"/>
    <col min="254" max="254" width="7.44140625" style="13" customWidth="1"/>
    <col min="255" max="255" width="54.33203125" style="13" customWidth="1"/>
    <col min="256" max="256" width="21.6640625" style="13" customWidth="1"/>
    <col min="257" max="257" width="26" style="13" customWidth="1"/>
    <col min="258" max="258" width="20.44140625" style="13" customWidth="1"/>
    <col min="259" max="259" width="22.21875" style="13" customWidth="1"/>
    <col min="260" max="260" width="3.33203125" style="13" customWidth="1"/>
    <col min="261" max="274" width="9" style="13" customWidth="1"/>
    <col min="275" max="508" width="0.77734375" style="13"/>
    <col min="509" max="509" width="3.33203125" style="13" customWidth="1"/>
    <col min="510" max="510" width="7.44140625" style="13" customWidth="1"/>
    <col min="511" max="511" width="54.33203125" style="13" customWidth="1"/>
    <col min="512" max="512" width="21.6640625" style="13" customWidth="1"/>
    <col min="513" max="513" width="26" style="13" customWidth="1"/>
    <col min="514" max="514" width="20.44140625" style="13" customWidth="1"/>
    <col min="515" max="515" width="22.21875" style="13" customWidth="1"/>
    <col min="516" max="516" width="3.33203125" style="13" customWidth="1"/>
    <col min="517" max="530" width="9" style="13" customWidth="1"/>
    <col min="531" max="764" width="0.77734375" style="13"/>
    <col min="765" max="765" width="3.33203125" style="13" customWidth="1"/>
    <col min="766" max="766" width="7.44140625" style="13" customWidth="1"/>
    <col min="767" max="767" width="54.33203125" style="13" customWidth="1"/>
    <col min="768" max="768" width="21.6640625" style="13" customWidth="1"/>
    <col min="769" max="769" width="26" style="13" customWidth="1"/>
    <col min="770" max="770" width="20.44140625" style="13" customWidth="1"/>
    <col min="771" max="771" width="22.21875" style="13" customWidth="1"/>
    <col min="772" max="772" width="3.33203125" style="13" customWidth="1"/>
    <col min="773" max="786" width="9" style="13" customWidth="1"/>
    <col min="787" max="1020" width="0.77734375" style="13"/>
    <col min="1021" max="1021" width="3.33203125" style="13" customWidth="1"/>
    <col min="1022" max="1022" width="7.44140625" style="13" customWidth="1"/>
    <col min="1023" max="1023" width="54.33203125" style="13" customWidth="1"/>
    <col min="1024" max="1024" width="21.6640625" style="13" customWidth="1"/>
    <col min="1025" max="1025" width="26" style="13" customWidth="1"/>
    <col min="1026" max="1026" width="20.44140625" style="13" customWidth="1"/>
    <col min="1027" max="1027" width="22.21875" style="13" customWidth="1"/>
    <col min="1028" max="1028" width="3.33203125" style="13" customWidth="1"/>
    <col min="1029" max="1042" width="9" style="13" customWidth="1"/>
    <col min="1043" max="1276" width="0.77734375" style="13"/>
    <col min="1277" max="1277" width="3.33203125" style="13" customWidth="1"/>
    <col min="1278" max="1278" width="7.44140625" style="13" customWidth="1"/>
    <col min="1279" max="1279" width="54.33203125" style="13" customWidth="1"/>
    <col min="1280" max="1280" width="21.6640625" style="13" customWidth="1"/>
    <col min="1281" max="1281" width="26" style="13" customWidth="1"/>
    <col min="1282" max="1282" width="20.44140625" style="13" customWidth="1"/>
    <col min="1283" max="1283" width="22.21875" style="13" customWidth="1"/>
    <col min="1284" max="1284" width="3.33203125" style="13" customWidth="1"/>
    <col min="1285" max="1298" width="9" style="13" customWidth="1"/>
    <col min="1299" max="1532" width="0.77734375" style="13"/>
    <col min="1533" max="1533" width="3.33203125" style="13" customWidth="1"/>
    <col min="1534" max="1534" width="7.44140625" style="13" customWidth="1"/>
    <col min="1535" max="1535" width="54.33203125" style="13" customWidth="1"/>
    <col min="1536" max="1536" width="21.6640625" style="13" customWidth="1"/>
    <col min="1537" max="1537" width="26" style="13" customWidth="1"/>
    <col min="1538" max="1538" width="20.44140625" style="13" customWidth="1"/>
    <col min="1539" max="1539" width="22.21875" style="13" customWidth="1"/>
    <col min="1540" max="1540" width="3.33203125" style="13" customWidth="1"/>
    <col min="1541" max="1554" width="9" style="13" customWidth="1"/>
    <col min="1555" max="1788" width="0.77734375" style="13"/>
    <col min="1789" max="1789" width="3.33203125" style="13" customWidth="1"/>
    <col min="1790" max="1790" width="7.44140625" style="13" customWidth="1"/>
    <col min="1791" max="1791" width="54.33203125" style="13" customWidth="1"/>
    <col min="1792" max="1792" width="21.6640625" style="13" customWidth="1"/>
    <col min="1793" max="1793" width="26" style="13" customWidth="1"/>
    <col min="1794" max="1794" width="20.44140625" style="13" customWidth="1"/>
    <col min="1795" max="1795" width="22.21875" style="13" customWidth="1"/>
    <col min="1796" max="1796" width="3.33203125" style="13" customWidth="1"/>
    <col min="1797" max="1810" width="9" style="13" customWidth="1"/>
    <col min="1811" max="2044" width="0.77734375" style="13"/>
    <col min="2045" max="2045" width="3.33203125" style="13" customWidth="1"/>
    <col min="2046" max="2046" width="7.44140625" style="13" customWidth="1"/>
    <col min="2047" max="2047" width="54.33203125" style="13" customWidth="1"/>
    <col min="2048" max="2048" width="21.6640625" style="13" customWidth="1"/>
    <col min="2049" max="2049" width="26" style="13" customWidth="1"/>
    <col min="2050" max="2050" width="20.44140625" style="13" customWidth="1"/>
    <col min="2051" max="2051" width="22.21875" style="13" customWidth="1"/>
    <col min="2052" max="2052" width="3.33203125" style="13" customWidth="1"/>
    <col min="2053" max="2066" width="9" style="13" customWidth="1"/>
    <col min="2067" max="2300" width="0.77734375" style="13"/>
    <col min="2301" max="2301" width="3.33203125" style="13" customWidth="1"/>
    <col min="2302" max="2302" width="7.44140625" style="13" customWidth="1"/>
    <col min="2303" max="2303" width="54.33203125" style="13" customWidth="1"/>
    <col min="2304" max="2304" width="21.6640625" style="13" customWidth="1"/>
    <col min="2305" max="2305" width="26" style="13" customWidth="1"/>
    <col min="2306" max="2306" width="20.44140625" style="13" customWidth="1"/>
    <col min="2307" max="2307" width="22.21875" style="13" customWidth="1"/>
    <col min="2308" max="2308" width="3.33203125" style="13" customWidth="1"/>
    <col min="2309" max="2322" width="9" style="13" customWidth="1"/>
    <col min="2323" max="2556" width="0.77734375" style="13"/>
    <col min="2557" max="2557" width="3.33203125" style="13" customWidth="1"/>
    <col min="2558" max="2558" width="7.44140625" style="13" customWidth="1"/>
    <col min="2559" max="2559" width="54.33203125" style="13" customWidth="1"/>
    <col min="2560" max="2560" width="21.6640625" style="13" customWidth="1"/>
    <col min="2561" max="2561" width="26" style="13" customWidth="1"/>
    <col min="2562" max="2562" width="20.44140625" style="13" customWidth="1"/>
    <col min="2563" max="2563" width="22.21875" style="13" customWidth="1"/>
    <col min="2564" max="2564" width="3.33203125" style="13" customWidth="1"/>
    <col min="2565" max="2578" width="9" style="13" customWidth="1"/>
    <col min="2579" max="2812" width="0.77734375" style="13"/>
    <col min="2813" max="2813" width="3.33203125" style="13" customWidth="1"/>
    <col min="2814" max="2814" width="7.44140625" style="13" customWidth="1"/>
    <col min="2815" max="2815" width="54.33203125" style="13" customWidth="1"/>
    <col min="2816" max="2816" width="21.6640625" style="13" customWidth="1"/>
    <col min="2817" max="2817" width="26" style="13" customWidth="1"/>
    <col min="2818" max="2818" width="20.44140625" style="13" customWidth="1"/>
    <col min="2819" max="2819" width="22.21875" style="13" customWidth="1"/>
    <col min="2820" max="2820" width="3.33203125" style="13" customWidth="1"/>
    <col min="2821" max="2834" width="9" style="13" customWidth="1"/>
    <col min="2835" max="3068" width="0.77734375" style="13"/>
    <col min="3069" max="3069" width="3.33203125" style="13" customWidth="1"/>
    <col min="3070" max="3070" width="7.44140625" style="13" customWidth="1"/>
    <col min="3071" max="3071" width="54.33203125" style="13" customWidth="1"/>
    <col min="3072" max="3072" width="21.6640625" style="13" customWidth="1"/>
    <col min="3073" max="3073" width="26" style="13" customWidth="1"/>
    <col min="3074" max="3074" width="20.44140625" style="13" customWidth="1"/>
    <col min="3075" max="3075" width="22.21875" style="13" customWidth="1"/>
    <col min="3076" max="3076" width="3.33203125" style="13" customWidth="1"/>
    <col min="3077" max="3090" width="9" style="13" customWidth="1"/>
    <col min="3091" max="3324" width="0.77734375" style="13"/>
    <col min="3325" max="3325" width="3.33203125" style="13" customWidth="1"/>
    <col min="3326" max="3326" width="7.44140625" style="13" customWidth="1"/>
    <col min="3327" max="3327" width="54.33203125" style="13" customWidth="1"/>
    <col min="3328" max="3328" width="21.6640625" style="13" customWidth="1"/>
    <col min="3329" max="3329" width="26" style="13" customWidth="1"/>
    <col min="3330" max="3330" width="20.44140625" style="13" customWidth="1"/>
    <col min="3331" max="3331" width="22.21875" style="13" customWidth="1"/>
    <col min="3332" max="3332" width="3.33203125" style="13" customWidth="1"/>
    <col min="3333" max="3346" width="9" style="13" customWidth="1"/>
    <col min="3347" max="3580" width="0.77734375" style="13"/>
    <col min="3581" max="3581" width="3.33203125" style="13" customWidth="1"/>
    <col min="3582" max="3582" width="7.44140625" style="13" customWidth="1"/>
    <col min="3583" max="3583" width="54.33203125" style="13" customWidth="1"/>
    <col min="3584" max="3584" width="21.6640625" style="13" customWidth="1"/>
    <col min="3585" max="3585" width="26" style="13" customWidth="1"/>
    <col min="3586" max="3586" width="20.44140625" style="13" customWidth="1"/>
    <col min="3587" max="3587" width="22.21875" style="13" customWidth="1"/>
    <col min="3588" max="3588" width="3.33203125" style="13" customWidth="1"/>
    <col min="3589" max="3602" width="9" style="13" customWidth="1"/>
    <col min="3603" max="3836" width="0.77734375" style="13"/>
    <col min="3837" max="3837" width="3.33203125" style="13" customWidth="1"/>
    <col min="3838" max="3838" width="7.44140625" style="13" customWidth="1"/>
    <col min="3839" max="3839" width="54.33203125" style="13" customWidth="1"/>
    <col min="3840" max="3840" width="21.6640625" style="13" customWidth="1"/>
    <col min="3841" max="3841" width="26" style="13" customWidth="1"/>
    <col min="3842" max="3842" width="20.44140625" style="13" customWidth="1"/>
    <col min="3843" max="3843" width="22.21875" style="13" customWidth="1"/>
    <col min="3844" max="3844" width="3.33203125" style="13" customWidth="1"/>
    <col min="3845" max="3858" width="9" style="13" customWidth="1"/>
    <col min="3859" max="4092" width="0.77734375" style="13"/>
    <col min="4093" max="4093" width="3.33203125" style="13" customWidth="1"/>
    <col min="4094" max="4094" width="7.44140625" style="13" customWidth="1"/>
    <col min="4095" max="4095" width="54.33203125" style="13" customWidth="1"/>
    <col min="4096" max="4096" width="21.6640625" style="13" customWidth="1"/>
    <col min="4097" max="4097" width="26" style="13" customWidth="1"/>
    <col min="4098" max="4098" width="20.44140625" style="13" customWidth="1"/>
    <col min="4099" max="4099" width="22.21875" style="13" customWidth="1"/>
    <col min="4100" max="4100" width="3.33203125" style="13" customWidth="1"/>
    <col min="4101" max="4114" width="9" style="13" customWidth="1"/>
    <col min="4115" max="4348" width="0.77734375" style="13"/>
    <col min="4349" max="4349" width="3.33203125" style="13" customWidth="1"/>
    <col min="4350" max="4350" width="7.44140625" style="13" customWidth="1"/>
    <col min="4351" max="4351" width="54.33203125" style="13" customWidth="1"/>
    <col min="4352" max="4352" width="21.6640625" style="13" customWidth="1"/>
    <col min="4353" max="4353" width="26" style="13" customWidth="1"/>
    <col min="4354" max="4354" width="20.44140625" style="13" customWidth="1"/>
    <col min="4355" max="4355" width="22.21875" style="13" customWidth="1"/>
    <col min="4356" max="4356" width="3.33203125" style="13" customWidth="1"/>
    <col min="4357" max="4370" width="9" style="13" customWidth="1"/>
    <col min="4371" max="4604" width="0.77734375" style="13"/>
    <col min="4605" max="4605" width="3.33203125" style="13" customWidth="1"/>
    <col min="4606" max="4606" width="7.44140625" style="13" customWidth="1"/>
    <col min="4607" max="4607" width="54.33203125" style="13" customWidth="1"/>
    <col min="4608" max="4608" width="21.6640625" style="13" customWidth="1"/>
    <col min="4609" max="4609" width="26" style="13" customWidth="1"/>
    <col min="4610" max="4610" width="20.44140625" style="13" customWidth="1"/>
    <col min="4611" max="4611" width="22.21875" style="13" customWidth="1"/>
    <col min="4612" max="4612" width="3.33203125" style="13" customWidth="1"/>
    <col min="4613" max="4626" width="9" style="13" customWidth="1"/>
    <col min="4627" max="4860" width="0.77734375" style="13"/>
    <col min="4861" max="4861" width="3.33203125" style="13" customWidth="1"/>
    <col min="4862" max="4862" width="7.44140625" style="13" customWidth="1"/>
    <col min="4863" max="4863" width="54.33203125" style="13" customWidth="1"/>
    <col min="4864" max="4864" width="21.6640625" style="13" customWidth="1"/>
    <col min="4865" max="4865" width="26" style="13" customWidth="1"/>
    <col min="4866" max="4866" width="20.44140625" style="13" customWidth="1"/>
    <col min="4867" max="4867" width="22.21875" style="13" customWidth="1"/>
    <col min="4868" max="4868" width="3.33203125" style="13" customWidth="1"/>
    <col min="4869" max="4882" width="9" style="13" customWidth="1"/>
    <col min="4883" max="5116" width="0.77734375" style="13"/>
    <col min="5117" max="5117" width="3.33203125" style="13" customWidth="1"/>
    <col min="5118" max="5118" width="7.44140625" style="13" customWidth="1"/>
    <col min="5119" max="5119" width="54.33203125" style="13" customWidth="1"/>
    <col min="5120" max="5120" width="21.6640625" style="13" customWidth="1"/>
    <col min="5121" max="5121" width="26" style="13" customWidth="1"/>
    <col min="5122" max="5122" width="20.44140625" style="13" customWidth="1"/>
    <col min="5123" max="5123" width="22.21875" style="13" customWidth="1"/>
    <col min="5124" max="5124" width="3.33203125" style="13" customWidth="1"/>
    <col min="5125" max="5138" width="9" style="13" customWidth="1"/>
    <col min="5139" max="5372" width="0.77734375" style="13"/>
    <col min="5373" max="5373" width="3.33203125" style="13" customWidth="1"/>
    <col min="5374" max="5374" width="7.44140625" style="13" customWidth="1"/>
    <col min="5375" max="5375" width="54.33203125" style="13" customWidth="1"/>
    <col min="5376" max="5376" width="21.6640625" style="13" customWidth="1"/>
    <col min="5377" max="5377" width="26" style="13" customWidth="1"/>
    <col min="5378" max="5378" width="20.44140625" style="13" customWidth="1"/>
    <col min="5379" max="5379" width="22.21875" style="13" customWidth="1"/>
    <col min="5380" max="5380" width="3.33203125" style="13" customWidth="1"/>
    <col min="5381" max="5394" width="9" style="13" customWidth="1"/>
    <col min="5395" max="5628" width="0.77734375" style="13"/>
    <col min="5629" max="5629" width="3.33203125" style="13" customWidth="1"/>
    <col min="5630" max="5630" width="7.44140625" style="13" customWidth="1"/>
    <col min="5631" max="5631" width="54.33203125" style="13" customWidth="1"/>
    <col min="5632" max="5632" width="21.6640625" style="13" customWidth="1"/>
    <col min="5633" max="5633" width="26" style="13" customWidth="1"/>
    <col min="5634" max="5634" width="20.44140625" style="13" customWidth="1"/>
    <col min="5635" max="5635" width="22.21875" style="13" customWidth="1"/>
    <col min="5636" max="5636" width="3.33203125" style="13" customWidth="1"/>
    <col min="5637" max="5650" width="9" style="13" customWidth="1"/>
    <col min="5651" max="5884" width="0.77734375" style="13"/>
    <col min="5885" max="5885" width="3.33203125" style="13" customWidth="1"/>
    <col min="5886" max="5886" width="7.44140625" style="13" customWidth="1"/>
    <col min="5887" max="5887" width="54.33203125" style="13" customWidth="1"/>
    <col min="5888" max="5888" width="21.6640625" style="13" customWidth="1"/>
    <col min="5889" max="5889" width="26" style="13" customWidth="1"/>
    <col min="5890" max="5890" width="20.44140625" style="13" customWidth="1"/>
    <col min="5891" max="5891" width="22.21875" style="13" customWidth="1"/>
    <col min="5892" max="5892" width="3.33203125" style="13" customWidth="1"/>
    <col min="5893" max="5906" width="9" style="13" customWidth="1"/>
    <col min="5907" max="6140" width="0.77734375" style="13"/>
    <col min="6141" max="6141" width="3.33203125" style="13" customWidth="1"/>
    <col min="6142" max="6142" width="7.44140625" style="13" customWidth="1"/>
    <col min="6143" max="6143" width="54.33203125" style="13" customWidth="1"/>
    <col min="6144" max="6144" width="21.6640625" style="13" customWidth="1"/>
    <col min="6145" max="6145" width="26" style="13" customWidth="1"/>
    <col min="6146" max="6146" width="20.44140625" style="13" customWidth="1"/>
    <col min="6147" max="6147" width="22.21875" style="13" customWidth="1"/>
    <col min="6148" max="6148" width="3.33203125" style="13" customWidth="1"/>
    <col min="6149" max="6162" width="9" style="13" customWidth="1"/>
    <col min="6163" max="6396" width="0.77734375" style="13"/>
    <col min="6397" max="6397" width="3.33203125" style="13" customWidth="1"/>
    <col min="6398" max="6398" width="7.44140625" style="13" customWidth="1"/>
    <col min="6399" max="6399" width="54.33203125" style="13" customWidth="1"/>
    <col min="6400" max="6400" width="21.6640625" style="13" customWidth="1"/>
    <col min="6401" max="6401" width="26" style="13" customWidth="1"/>
    <col min="6402" max="6402" width="20.44140625" style="13" customWidth="1"/>
    <col min="6403" max="6403" width="22.21875" style="13" customWidth="1"/>
    <col min="6404" max="6404" width="3.33203125" style="13" customWidth="1"/>
    <col min="6405" max="6418" width="9" style="13" customWidth="1"/>
    <col min="6419" max="6652" width="0.77734375" style="13"/>
    <col min="6653" max="6653" width="3.33203125" style="13" customWidth="1"/>
    <col min="6654" max="6654" width="7.44140625" style="13" customWidth="1"/>
    <col min="6655" max="6655" width="54.33203125" style="13" customWidth="1"/>
    <col min="6656" max="6656" width="21.6640625" style="13" customWidth="1"/>
    <col min="6657" max="6657" width="26" style="13" customWidth="1"/>
    <col min="6658" max="6658" width="20.44140625" style="13" customWidth="1"/>
    <col min="6659" max="6659" width="22.21875" style="13" customWidth="1"/>
    <col min="6660" max="6660" width="3.33203125" style="13" customWidth="1"/>
    <col min="6661" max="6674" width="9" style="13" customWidth="1"/>
    <col min="6675" max="6908" width="0.77734375" style="13"/>
    <col min="6909" max="6909" width="3.33203125" style="13" customWidth="1"/>
    <col min="6910" max="6910" width="7.44140625" style="13" customWidth="1"/>
    <col min="6911" max="6911" width="54.33203125" style="13" customWidth="1"/>
    <col min="6912" max="6912" width="21.6640625" style="13" customWidth="1"/>
    <col min="6913" max="6913" width="26" style="13" customWidth="1"/>
    <col min="6914" max="6914" width="20.44140625" style="13" customWidth="1"/>
    <col min="6915" max="6915" width="22.21875" style="13" customWidth="1"/>
    <col min="6916" max="6916" width="3.33203125" style="13" customWidth="1"/>
    <col min="6917" max="6930" width="9" style="13" customWidth="1"/>
    <col min="6931" max="7164" width="0.77734375" style="13"/>
    <col min="7165" max="7165" width="3.33203125" style="13" customWidth="1"/>
    <col min="7166" max="7166" width="7.44140625" style="13" customWidth="1"/>
    <col min="7167" max="7167" width="54.33203125" style="13" customWidth="1"/>
    <col min="7168" max="7168" width="21.6640625" style="13" customWidth="1"/>
    <col min="7169" max="7169" width="26" style="13" customWidth="1"/>
    <col min="7170" max="7170" width="20.44140625" style="13" customWidth="1"/>
    <col min="7171" max="7171" width="22.21875" style="13" customWidth="1"/>
    <col min="7172" max="7172" width="3.33203125" style="13" customWidth="1"/>
    <col min="7173" max="7186" width="9" style="13" customWidth="1"/>
    <col min="7187" max="7420" width="0.77734375" style="13"/>
    <col min="7421" max="7421" width="3.33203125" style="13" customWidth="1"/>
    <col min="7422" max="7422" width="7.44140625" style="13" customWidth="1"/>
    <col min="7423" max="7423" width="54.33203125" style="13" customWidth="1"/>
    <col min="7424" max="7424" width="21.6640625" style="13" customWidth="1"/>
    <col min="7425" max="7425" width="26" style="13" customWidth="1"/>
    <col min="7426" max="7426" width="20.44140625" style="13" customWidth="1"/>
    <col min="7427" max="7427" width="22.21875" style="13" customWidth="1"/>
    <col min="7428" max="7428" width="3.33203125" style="13" customWidth="1"/>
    <col min="7429" max="7442" width="9" style="13" customWidth="1"/>
    <col min="7443" max="7676" width="0.77734375" style="13"/>
    <col min="7677" max="7677" width="3.33203125" style="13" customWidth="1"/>
    <col min="7678" max="7678" width="7.44140625" style="13" customWidth="1"/>
    <col min="7679" max="7679" width="54.33203125" style="13" customWidth="1"/>
    <col min="7680" max="7680" width="21.6640625" style="13" customWidth="1"/>
    <col min="7681" max="7681" width="26" style="13" customWidth="1"/>
    <col min="7682" max="7682" width="20.44140625" style="13" customWidth="1"/>
    <col min="7683" max="7683" width="22.21875" style="13" customWidth="1"/>
    <col min="7684" max="7684" width="3.33203125" style="13" customWidth="1"/>
    <col min="7685" max="7698" width="9" style="13" customWidth="1"/>
    <col min="7699" max="7932" width="0.77734375" style="13"/>
    <col min="7933" max="7933" width="3.33203125" style="13" customWidth="1"/>
    <col min="7934" max="7934" width="7.44140625" style="13" customWidth="1"/>
    <col min="7935" max="7935" width="54.33203125" style="13" customWidth="1"/>
    <col min="7936" max="7936" width="21.6640625" style="13" customWidth="1"/>
    <col min="7937" max="7937" width="26" style="13" customWidth="1"/>
    <col min="7938" max="7938" width="20.44140625" style="13" customWidth="1"/>
    <col min="7939" max="7939" width="22.21875" style="13" customWidth="1"/>
    <col min="7940" max="7940" width="3.33203125" style="13" customWidth="1"/>
    <col min="7941" max="7954" width="9" style="13" customWidth="1"/>
    <col min="7955" max="8188" width="0.77734375" style="13"/>
    <col min="8189" max="8189" width="3.33203125" style="13" customWidth="1"/>
    <col min="8190" max="8190" width="7.44140625" style="13" customWidth="1"/>
    <col min="8191" max="8191" width="54.33203125" style="13" customWidth="1"/>
    <col min="8192" max="8192" width="21.6640625" style="13" customWidth="1"/>
    <col min="8193" max="8193" width="26" style="13" customWidth="1"/>
    <col min="8194" max="8194" width="20.44140625" style="13" customWidth="1"/>
    <col min="8195" max="8195" width="22.21875" style="13" customWidth="1"/>
    <col min="8196" max="8196" width="3.33203125" style="13" customWidth="1"/>
    <col min="8197" max="8210" width="9" style="13" customWidth="1"/>
    <col min="8211" max="8444" width="0.77734375" style="13"/>
    <col min="8445" max="8445" width="3.33203125" style="13" customWidth="1"/>
    <col min="8446" max="8446" width="7.44140625" style="13" customWidth="1"/>
    <col min="8447" max="8447" width="54.33203125" style="13" customWidth="1"/>
    <col min="8448" max="8448" width="21.6640625" style="13" customWidth="1"/>
    <col min="8449" max="8449" width="26" style="13" customWidth="1"/>
    <col min="8450" max="8450" width="20.44140625" style="13" customWidth="1"/>
    <col min="8451" max="8451" width="22.21875" style="13" customWidth="1"/>
    <col min="8452" max="8452" width="3.33203125" style="13" customWidth="1"/>
    <col min="8453" max="8466" width="9" style="13" customWidth="1"/>
    <col min="8467" max="8700" width="0.77734375" style="13"/>
    <col min="8701" max="8701" width="3.33203125" style="13" customWidth="1"/>
    <col min="8702" max="8702" width="7.44140625" style="13" customWidth="1"/>
    <col min="8703" max="8703" width="54.33203125" style="13" customWidth="1"/>
    <col min="8704" max="8704" width="21.6640625" style="13" customWidth="1"/>
    <col min="8705" max="8705" width="26" style="13" customWidth="1"/>
    <col min="8706" max="8706" width="20.44140625" style="13" customWidth="1"/>
    <col min="8707" max="8707" width="22.21875" style="13" customWidth="1"/>
    <col min="8708" max="8708" width="3.33203125" style="13" customWidth="1"/>
    <col min="8709" max="8722" width="9" style="13" customWidth="1"/>
    <col min="8723" max="8956" width="0.77734375" style="13"/>
    <col min="8957" max="8957" width="3.33203125" style="13" customWidth="1"/>
    <col min="8958" max="8958" width="7.44140625" style="13" customWidth="1"/>
    <col min="8959" max="8959" width="54.33203125" style="13" customWidth="1"/>
    <col min="8960" max="8960" width="21.6640625" style="13" customWidth="1"/>
    <col min="8961" max="8961" width="26" style="13" customWidth="1"/>
    <col min="8962" max="8962" width="20.44140625" style="13" customWidth="1"/>
    <col min="8963" max="8963" width="22.21875" style="13" customWidth="1"/>
    <col min="8964" max="8964" width="3.33203125" style="13" customWidth="1"/>
    <col min="8965" max="8978" width="9" style="13" customWidth="1"/>
    <col min="8979" max="9212" width="0.77734375" style="13"/>
    <col min="9213" max="9213" width="3.33203125" style="13" customWidth="1"/>
    <col min="9214" max="9214" width="7.44140625" style="13" customWidth="1"/>
    <col min="9215" max="9215" width="54.33203125" style="13" customWidth="1"/>
    <col min="9216" max="9216" width="21.6640625" style="13" customWidth="1"/>
    <col min="9217" max="9217" width="26" style="13" customWidth="1"/>
    <col min="9218" max="9218" width="20.44140625" style="13" customWidth="1"/>
    <col min="9219" max="9219" width="22.21875" style="13" customWidth="1"/>
    <col min="9220" max="9220" width="3.33203125" style="13" customWidth="1"/>
    <col min="9221" max="9234" width="9" style="13" customWidth="1"/>
    <col min="9235" max="9468" width="0.77734375" style="13"/>
    <col min="9469" max="9469" width="3.33203125" style="13" customWidth="1"/>
    <col min="9470" max="9470" width="7.44140625" style="13" customWidth="1"/>
    <col min="9471" max="9471" width="54.33203125" style="13" customWidth="1"/>
    <col min="9472" max="9472" width="21.6640625" style="13" customWidth="1"/>
    <col min="9473" max="9473" width="26" style="13" customWidth="1"/>
    <col min="9474" max="9474" width="20.44140625" style="13" customWidth="1"/>
    <col min="9475" max="9475" width="22.21875" style="13" customWidth="1"/>
    <col min="9476" max="9476" width="3.33203125" style="13" customWidth="1"/>
    <col min="9477" max="9490" width="9" style="13" customWidth="1"/>
    <col min="9491" max="9724" width="0.77734375" style="13"/>
    <col min="9725" max="9725" width="3.33203125" style="13" customWidth="1"/>
    <col min="9726" max="9726" width="7.44140625" style="13" customWidth="1"/>
    <col min="9727" max="9727" width="54.33203125" style="13" customWidth="1"/>
    <col min="9728" max="9728" width="21.6640625" style="13" customWidth="1"/>
    <col min="9729" max="9729" width="26" style="13" customWidth="1"/>
    <col min="9730" max="9730" width="20.44140625" style="13" customWidth="1"/>
    <col min="9731" max="9731" width="22.21875" style="13" customWidth="1"/>
    <col min="9732" max="9732" width="3.33203125" style="13" customWidth="1"/>
    <col min="9733" max="9746" width="9" style="13" customWidth="1"/>
    <col min="9747" max="9980" width="0.77734375" style="13"/>
    <col min="9981" max="9981" width="3.33203125" style="13" customWidth="1"/>
    <col min="9982" max="9982" width="7.44140625" style="13" customWidth="1"/>
    <col min="9983" max="9983" width="54.33203125" style="13" customWidth="1"/>
    <col min="9984" max="9984" width="21.6640625" style="13" customWidth="1"/>
    <col min="9985" max="9985" width="26" style="13" customWidth="1"/>
    <col min="9986" max="9986" width="20.44140625" style="13" customWidth="1"/>
    <col min="9987" max="9987" width="22.21875" style="13" customWidth="1"/>
    <col min="9988" max="9988" width="3.33203125" style="13" customWidth="1"/>
    <col min="9989" max="10002" width="9" style="13" customWidth="1"/>
    <col min="10003" max="10236" width="0.77734375" style="13"/>
    <col min="10237" max="10237" width="3.33203125" style="13" customWidth="1"/>
    <col min="10238" max="10238" width="7.44140625" style="13" customWidth="1"/>
    <col min="10239" max="10239" width="54.33203125" style="13" customWidth="1"/>
    <col min="10240" max="10240" width="21.6640625" style="13" customWidth="1"/>
    <col min="10241" max="10241" width="26" style="13" customWidth="1"/>
    <col min="10242" max="10242" width="20.44140625" style="13" customWidth="1"/>
    <col min="10243" max="10243" width="22.21875" style="13" customWidth="1"/>
    <col min="10244" max="10244" width="3.33203125" style="13" customWidth="1"/>
    <col min="10245" max="10258" width="9" style="13" customWidth="1"/>
    <col min="10259" max="10492" width="0.77734375" style="13"/>
    <col min="10493" max="10493" width="3.33203125" style="13" customWidth="1"/>
    <col min="10494" max="10494" width="7.44140625" style="13" customWidth="1"/>
    <col min="10495" max="10495" width="54.33203125" style="13" customWidth="1"/>
    <col min="10496" max="10496" width="21.6640625" style="13" customWidth="1"/>
    <col min="10497" max="10497" width="26" style="13" customWidth="1"/>
    <col min="10498" max="10498" width="20.44140625" style="13" customWidth="1"/>
    <col min="10499" max="10499" width="22.21875" style="13" customWidth="1"/>
    <col min="10500" max="10500" width="3.33203125" style="13" customWidth="1"/>
    <col min="10501" max="10514" width="9" style="13" customWidth="1"/>
    <col min="10515" max="10748" width="0.77734375" style="13"/>
    <col min="10749" max="10749" width="3.33203125" style="13" customWidth="1"/>
    <col min="10750" max="10750" width="7.44140625" style="13" customWidth="1"/>
    <col min="10751" max="10751" width="54.33203125" style="13" customWidth="1"/>
    <col min="10752" max="10752" width="21.6640625" style="13" customWidth="1"/>
    <col min="10753" max="10753" width="26" style="13" customWidth="1"/>
    <col min="10754" max="10754" width="20.44140625" style="13" customWidth="1"/>
    <col min="10755" max="10755" width="22.21875" style="13" customWidth="1"/>
    <col min="10756" max="10756" width="3.33203125" style="13" customWidth="1"/>
    <col min="10757" max="10770" width="9" style="13" customWidth="1"/>
    <col min="10771" max="11004" width="0.77734375" style="13"/>
    <col min="11005" max="11005" width="3.33203125" style="13" customWidth="1"/>
    <col min="11006" max="11006" width="7.44140625" style="13" customWidth="1"/>
    <col min="11007" max="11007" width="54.33203125" style="13" customWidth="1"/>
    <col min="11008" max="11008" width="21.6640625" style="13" customWidth="1"/>
    <col min="11009" max="11009" width="26" style="13" customWidth="1"/>
    <col min="11010" max="11010" width="20.44140625" style="13" customWidth="1"/>
    <col min="11011" max="11011" width="22.21875" style="13" customWidth="1"/>
    <col min="11012" max="11012" width="3.33203125" style="13" customWidth="1"/>
    <col min="11013" max="11026" width="9" style="13" customWidth="1"/>
    <col min="11027" max="11260" width="0.77734375" style="13"/>
    <col min="11261" max="11261" width="3.33203125" style="13" customWidth="1"/>
    <col min="11262" max="11262" width="7.44140625" style="13" customWidth="1"/>
    <col min="11263" max="11263" width="54.33203125" style="13" customWidth="1"/>
    <col min="11264" max="11264" width="21.6640625" style="13" customWidth="1"/>
    <col min="11265" max="11265" width="26" style="13" customWidth="1"/>
    <col min="11266" max="11266" width="20.44140625" style="13" customWidth="1"/>
    <col min="11267" max="11267" width="22.21875" style="13" customWidth="1"/>
    <col min="11268" max="11268" width="3.33203125" style="13" customWidth="1"/>
    <col min="11269" max="11282" width="9" style="13" customWidth="1"/>
    <col min="11283" max="11516" width="0.77734375" style="13"/>
    <col min="11517" max="11517" width="3.33203125" style="13" customWidth="1"/>
    <col min="11518" max="11518" width="7.44140625" style="13" customWidth="1"/>
    <col min="11519" max="11519" width="54.33203125" style="13" customWidth="1"/>
    <col min="11520" max="11520" width="21.6640625" style="13" customWidth="1"/>
    <col min="11521" max="11521" width="26" style="13" customWidth="1"/>
    <col min="11522" max="11522" width="20.44140625" style="13" customWidth="1"/>
    <col min="11523" max="11523" width="22.21875" style="13" customWidth="1"/>
    <col min="11524" max="11524" width="3.33203125" style="13" customWidth="1"/>
    <col min="11525" max="11538" width="9" style="13" customWidth="1"/>
    <col min="11539" max="11772" width="0.77734375" style="13"/>
    <col min="11773" max="11773" width="3.33203125" style="13" customWidth="1"/>
    <col min="11774" max="11774" width="7.44140625" style="13" customWidth="1"/>
    <col min="11775" max="11775" width="54.33203125" style="13" customWidth="1"/>
    <col min="11776" max="11776" width="21.6640625" style="13" customWidth="1"/>
    <col min="11777" max="11777" width="26" style="13" customWidth="1"/>
    <col min="11778" max="11778" width="20.44140625" style="13" customWidth="1"/>
    <col min="11779" max="11779" width="22.21875" style="13" customWidth="1"/>
    <col min="11780" max="11780" width="3.33203125" style="13" customWidth="1"/>
    <col min="11781" max="11794" width="9" style="13" customWidth="1"/>
    <col min="11795" max="12028" width="0.77734375" style="13"/>
    <col min="12029" max="12029" width="3.33203125" style="13" customWidth="1"/>
    <col min="12030" max="12030" width="7.44140625" style="13" customWidth="1"/>
    <col min="12031" max="12031" width="54.33203125" style="13" customWidth="1"/>
    <col min="12032" max="12032" width="21.6640625" style="13" customWidth="1"/>
    <col min="12033" max="12033" width="26" style="13" customWidth="1"/>
    <col min="12034" max="12034" width="20.44140625" style="13" customWidth="1"/>
    <col min="12035" max="12035" width="22.21875" style="13" customWidth="1"/>
    <col min="12036" max="12036" width="3.33203125" style="13" customWidth="1"/>
    <col min="12037" max="12050" width="9" style="13" customWidth="1"/>
    <col min="12051" max="12284" width="0.77734375" style="13"/>
    <col min="12285" max="12285" width="3.33203125" style="13" customWidth="1"/>
    <col min="12286" max="12286" width="7.44140625" style="13" customWidth="1"/>
    <col min="12287" max="12287" width="54.33203125" style="13" customWidth="1"/>
    <col min="12288" max="12288" width="21.6640625" style="13" customWidth="1"/>
    <col min="12289" max="12289" width="26" style="13" customWidth="1"/>
    <col min="12290" max="12290" width="20.44140625" style="13" customWidth="1"/>
    <col min="12291" max="12291" width="22.21875" style="13" customWidth="1"/>
    <col min="12292" max="12292" width="3.33203125" style="13" customWidth="1"/>
    <col min="12293" max="12306" width="9" style="13" customWidth="1"/>
    <col min="12307" max="12540" width="0.77734375" style="13"/>
    <col min="12541" max="12541" width="3.33203125" style="13" customWidth="1"/>
    <col min="12542" max="12542" width="7.44140625" style="13" customWidth="1"/>
    <col min="12543" max="12543" width="54.33203125" style="13" customWidth="1"/>
    <col min="12544" max="12544" width="21.6640625" style="13" customWidth="1"/>
    <col min="12545" max="12545" width="26" style="13" customWidth="1"/>
    <col min="12546" max="12546" width="20.44140625" style="13" customWidth="1"/>
    <col min="12547" max="12547" width="22.21875" style="13" customWidth="1"/>
    <col min="12548" max="12548" width="3.33203125" style="13" customWidth="1"/>
    <col min="12549" max="12562" width="9" style="13" customWidth="1"/>
    <col min="12563" max="12796" width="0.77734375" style="13"/>
    <col min="12797" max="12797" width="3.33203125" style="13" customWidth="1"/>
    <col min="12798" max="12798" width="7.44140625" style="13" customWidth="1"/>
    <col min="12799" max="12799" width="54.33203125" style="13" customWidth="1"/>
    <col min="12800" max="12800" width="21.6640625" style="13" customWidth="1"/>
    <col min="12801" max="12801" width="26" style="13" customWidth="1"/>
    <col min="12802" max="12802" width="20.44140625" style="13" customWidth="1"/>
    <col min="12803" max="12803" width="22.21875" style="13" customWidth="1"/>
    <col min="12804" max="12804" width="3.33203125" style="13" customWidth="1"/>
    <col min="12805" max="12818" width="9" style="13" customWidth="1"/>
    <col min="12819" max="13052" width="0.77734375" style="13"/>
    <col min="13053" max="13053" width="3.33203125" style="13" customWidth="1"/>
    <col min="13054" max="13054" width="7.44140625" style="13" customWidth="1"/>
    <col min="13055" max="13055" width="54.33203125" style="13" customWidth="1"/>
    <col min="13056" max="13056" width="21.6640625" style="13" customWidth="1"/>
    <col min="13057" max="13057" width="26" style="13" customWidth="1"/>
    <col min="13058" max="13058" width="20.44140625" style="13" customWidth="1"/>
    <col min="13059" max="13059" width="22.21875" style="13" customWidth="1"/>
    <col min="13060" max="13060" width="3.33203125" style="13" customWidth="1"/>
    <col min="13061" max="13074" width="9" style="13" customWidth="1"/>
    <col min="13075" max="13308" width="0.77734375" style="13"/>
    <col min="13309" max="13309" width="3.33203125" style="13" customWidth="1"/>
    <col min="13310" max="13310" width="7.44140625" style="13" customWidth="1"/>
    <col min="13311" max="13311" width="54.33203125" style="13" customWidth="1"/>
    <col min="13312" max="13312" width="21.6640625" style="13" customWidth="1"/>
    <col min="13313" max="13313" width="26" style="13" customWidth="1"/>
    <col min="13314" max="13314" width="20.44140625" style="13" customWidth="1"/>
    <col min="13315" max="13315" width="22.21875" style="13" customWidth="1"/>
    <col min="13316" max="13316" width="3.33203125" style="13" customWidth="1"/>
    <col min="13317" max="13330" width="9" style="13" customWidth="1"/>
    <col min="13331" max="13564" width="0.77734375" style="13"/>
    <col min="13565" max="13565" width="3.33203125" style="13" customWidth="1"/>
    <col min="13566" max="13566" width="7.44140625" style="13" customWidth="1"/>
    <col min="13567" max="13567" width="54.33203125" style="13" customWidth="1"/>
    <col min="13568" max="13568" width="21.6640625" style="13" customWidth="1"/>
    <col min="13569" max="13569" width="26" style="13" customWidth="1"/>
    <col min="13570" max="13570" width="20.44140625" style="13" customWidth="1"/>
    <col min="13571" max="13571" width="22.21875" style="13" customWidth="1"/>
    <col min="13572" max="13572" width="3.33203125" style="13" customWidth="1"/>
    <col min="13573" max="13586" width="9" style="13" customWidth="1"/>
    <col min="13587" max="13820" width="0.77734375" style="13"/>
    <col min="13821" max="13821" width="3.33203125" style="13" customWidth="1"/>
    <col min="13822" max="13822" width="7.44140625" style="13" customWidth="1"/>
    <col min="13823" max="13823" width="54.33203125" style="13" customWidth="1"/>
    <col min="13824" max="13824" width="21.6640625" style="13" customWidth="1"/>
    <col min="13825" max="13825" width="26" style="13" customWidth="1"/>
    <col min="13826" max="13826" width="20.44140625" style="13" customWidth="1"/>
    <col min="13827" max="13827" width="22.21875" style="13" customWidth="1"/>
    <col min="13828" max="13828" width="3.33203125" style="13" customWidth="1"/>
    <col min="13829" max="13842" width="9" style="13" customWidth="1"/>
    <col min="13843" max="14076" width="0.77734375" style="13"/>
    <col min="14077" max="14077" width="3.33203125" style="13" customWidth="1"/>
    <col min="14078" max="14078" width="7.44140625" style="13" customWidth="1"/>
    <col min="14079" max="14079" width="54.33203125" style="13" customWidth="1"/>
    <col min="14080" max="14080" width="21.6640625" style="13" customWidth="1"/>
    <col min="14081" max="14081" width="26" style="13" customWidth="1"/>
    <col min="14082" max="14082" width="20.44140625" style="13" customWidth="1"/>
    <col min="14083" max="14083" width="22.21875" style="13" customWidth="1"/>
    <col min="14084" max="14084" width="3.33203125" style="13" customWidth="1"/>
    <col min="14085" max="14098" width="9" style="13" customWidth="1"/>
    <col min="14099" max="14332" width="0.77734375" style="13"/>
    <col min="14333" max="14333" width="3.33203125" style="13" customWidth="1"/>
    <col min="14334" max="14334" width="7.44140625" style="13" customWidth="1"/>
    <col min="14335" max="14335" width="54.33203125" style="13" customWidth="1"/>
    <col min="14336" max="14336" width="21.6640625" style="13" customWidth="1"/>
    <col min="14337" max="14337" width="26" style="13" customWidth="1"/>
    <col min="14338" max="14338" width="20.44140625" style="13" customWidth="1"/>
    <col min="14339" max="14339" width="22.21875" style="13" customWidth="1"/>
    <col min="14340" max="14340" width="3.33203125" style="13" customWidth="1"/>
    <col min="14341" max="14354" width="9" style="13" customWidth="1"/>
    <col min="14355" max="14588" width="0.77734375" style="13"/>
    <col min="14589" max="14589" width="3.33203125" style="13" customWidth="1"/>
    <col min="14590" max="14590" width="7.44140625" style="13" customWidth="1"/>
    <col min="14591" max="14591" width="54.33203125" style="13" customWidth="1"/>
    <col min="14592" max="14592" width="21.6640625" style="13" customWidth="1"/>
    <col min="14593" max="14593" width="26" style="13" customWidth="1"/>
    <col min="14594" max="14594" width="20.44140625" style="13" customWidth="1"/>
    <col min="14595" max="14595" width="22.21875" style="13" customWidth="1"/>
    <col min="14596" max="14596" width="3.33203125" style="13" customWidth="1"/>
    <col min="14597" max="14610" width="9" style="13" customWidth="1"/>
    <col min="14611" max="14844" width="0.77734375" style="13"/>
    <col min="14845" max="14845" width="3.33203125" style="13" customWidth="1"/>
    <col min="14846" max="14846" width="7.44140625" style="13" customWidth="1"/>
    <col min="14847" max="14847" width="54.33203125" style="13" customWidth="1"/>
    <col min="14848" max="14848" width="21.6640625" style="13" customWidth="1"/>
    <col min="14849" max="14849" width="26" style="13" customWidth="1"/>
    <col min="14850" max="14850" width="20.44140625" style="13" customWidth="1"/>
    <col min="14851" max="14851" width="22.21875" style="13" customWidth="1"/>
    <col min="14852" max="14852" width="3.33203125" style="13" customWidth="1"/>
    <col min="14853" max="14866" width="9" style="13" customWidth="1"/>
    <col min="14867" max="15100" width="0.77734375" style="13"/>
    <col min="15101" max="15101" width="3.33203125" style="13" customWidth="1"/>
    <col min="15102" max="15102" width="7.44140625" style="13" customWidth="1"/>
    <col min="15103" max="15103" width="54.33203125" style="13" customWidth="1"/>
    <col min="15104" max="15104" width="21.6640625" style="13" customWidth="1"/>
    <col min="15105" max="15105" width="26" style="13" customWidth="1"/>
    <col min="15106" max="15106" width="20.44140625" style="13" customWidth="1"/>
    <col min="15107" max="15107" width="22.21875" style="13" customWidth="1"/>
    <col min="15108" max="15108" width="3.33203125" style="13" customWidth="1"/>
    <col min="15109" max="15122" width="9" style="13" customWidth="1"/>
    <col min="15123" max="15356" width="0.77734375" style="13"/>
    <col min="15357" max="15357" width="3.33203125" style="13" customWidth="1"/>
    <col min="15358" max="15358" width="7.44140625" style="13" customWidth="1"/>
    <col min="15359" max="15359" width="54.33203125" style="13" customWidth="1"/>
    <col min="15360" max="15360" width="21.6640625" style="13" customWidth="1"/>
    <col min="15361" max="15361" width="26" style="13" customWidth="1"/>
    <col min="15362" max="15362" width="20.44140625" style="13" customWidth="1"/>
    <col min="15363" max="15363" width="22.21875" style="13" customWidth="1"/>
    <col min="15364" max="15364" width="3.33203125" style="13" customWidth="1"/>
    <col min="15365" max="15378" width="9" style="13" customWidth="1"/>
    <col min="15379" max="15612" width="0.77734375" style="13"/>
    <col min="15613" max="15613" width="3.33203125" style="13" customWidth="1"/>
    <col min="15614" max="15614" width="7.44140625" style="13" customWidth="1"/>
    <col min="15615" max="15615" width="54.33203125" style="13" customWidth="1"/>
    <col min="15616" max="15616" width="21.6640625" style="13" customWidth="1"/>
    <col min="15617" max="15617" width="26" style="13" customWidth="1"/>
    <col min="15618" max="15618" width="20.44140625" style="13" customWidth="1"/>
    <col min="15619" max="15619" width="22.21875" style="13" customWidth="1"/>
    <col min="15620" max="15620" width="3.33203125" style="13" customWidth="1"/>
    <col min="15621" max="15634" width="9" style="13" customWidth="1"/>
    <col min="15635" max="15868" width="0.77734375" style="13"/>
    <col min="15869" max="15869" width="3.33203125" style="13" customWidth="1"/>
    <col min="15870" max="15870" width="7.44140625" style="13" customWidth="1"/>
    <col min="15871" max="15871" width="54.33203125" style="13" customWidth="1"/>
    <col min="15872" max="15872" width="21.6640625" style="13" customWidth="1"/>
    <col min="15873" max="15873" width="26" style="13" customWidth="1"/>
    <col min="15874" max="15874" width="20.44140625" style="13" customWidth="1"/>
    <col min="15875" max="15875" width="22.21875" style="13" customWidth="1"/>
    <col min="15876" max="15876" width="3.33203125" style="13" customWidth="1"/>
    <col min="15877" max="15890" width="9" style="13" customWidth="1"/>
    <col min="15891" max="16124" width="0.77734375" style="13"/>
    <col min="16125" max="16125" width="3.33203125" style="13" customWidth="1"/>
    <col min="16126" max="16126" width="7.44140625" style="13" customWidth="1"/>
    <col min="16127" max="16127" width="54.33203125" style="13" customWidth="1"/>
    <col min="16128" max="16128" width="21.6640625" style="13" customWidth="1"/>
    <col min="16129" max="16129" width="26" style="13" customWidth="1"/>
    <col min="16130" max="16130" width="20.44140625" style="13" customWidth="1"/>
    <col min="16131" max="16131" width="22.21875" style="13" customWidth="1"/>
    <col min="16132" max="16132" width="3.33203125" style="13" customWidth="1"/>
    <col min="16133" max="16146" width="9" style="13" customWidth="1"/>
    <col min="16147" max="16384" width="0.77734375" style="13"/>
  </cols>
  <sheetData>
    <row r="1" spans="2:7" ht="14.1" customHeight="1" x14ac:dyDescent="0.3"/>
    <row r="2" spans="2:7" ht="14.1" customHeight="1" x14ac:dyDescent="0.3">
      <c r="B2" s="57" t="s">
        <v>32</v>
      </c>
      <c r="C2" s="57"/>
      <c r="D2" s="57"/>
      <c r="E2" s="57"/>
      <c r="F2" s="57"/>
      <c r="G2" s="57"/>
    </row>
    <row r="3" spans="2:7" ht="14.1" customHeight="1" x14ac:dyDescent="0.3"/>
    <row r="4" spans="2:7" ht="81" customHeight="1" x14ac:dyDescent="0.3">
      <c r="B4" s="58" t="s">
        <v>33</v>
      </c>
      <c r="C4" s="58"/>
      <c r="D4" s="35" t="s">
        <v>34</v>
      </c>
      <c r="E4" s="14" t="s">
        <v>137</v>
      </c>
      <c r="F4" s="14" t="s">
        <v>141</v>
      </c>
      <c r="G4" s="14" t="s">
        <v>138</v>
      </c>
    </row>
    <row r="5" spans="2:7" ht="51" customHeight="1" x14ac:dyDescent="0.3">
      <c r="B5" s="59" t="s">
        <v>35</v>
      </c>
      <c r="C5" s="60"/>
      <c r="D5" s="60"/>
      <c r="E5" s="60"/>
      <c r="F5" s="60"/>
      <c r="G5" s="61"/>
    </row>
    <row r="6" spans="2:7" ht="14.1" customHeight="1" x14ac:dyDescent="0.3">
      <c r="B6" s="15" t="s">
        <v>36</v>
      </c>
      <c r="C6" s="16" t="s">
        <v>37</v>
      </c>
      <c r="D6" s="17"/>
      <c r="E6" s="18"/>
      <c r="F6" s="18"/>
      <c r="G6" s="18"/>
    </row>
    <row r="7" spans="2:7" ht="14.1" customHeight="1" x14ac:dyDescent="0.3">
      <c r="B7" s="15" t="s">
        <v>38</v>
      </c>
      <c r="C7" s="16" t="s">
        <v>39</v>
      </c>
      <c r="D7" s="17" t="s">
        <v>40</v>
      </c>
      <c r="E7" s="37">
        <f>[90]ИНЭ!P115</f>
        <v>1830250.2567028038</v>
      </c>
      <c r="F7" s="37">
        <f>[90]ИНЭ!U115</f>
        <v>1771086.7797482372</v>
      </c>
      <c r="G7" s="37">
        <f>[90]ИНЭ!V115</f>
        <v>1667622.5722456574</v>
      </c>
    </row>
    <row r="8" spans="2:7" ht="14.1" customHeight="1" x14ac:dyDescent="0.3">
      <c r="B8" s="15" t="s">
        <v>41</v>
      </c>
      <c r="C8" s="16" t="s">
        <v>42</v>
      </c>
      <c r="D8" s="17" t="s">
        <v>40</v>
      </c>
      <c r="E8" s="37">
        <f>[90]ИНЭ!P425</f>
        <v>758832.53516280372</v>
      </c>
      <c r="F8" s="37" t="s">
        <v>43</v>
      </c>
      <c r="G8" s="37">
        <f>[90]ИНЭ!V425</f>
        <v>118589.64614730747</v>
      </c>
    </row>
    <row r="9" spans="2:7" ht="14.1" customHeight="1" x14ac:dyDescent="0.3">
      <c r="B9" s="15" t="s">
        <v>44</v>
      </c>
      <c r="C9" s="16" t="s">
        <v>45</v>
      </c>
      <c r="D9" s="17" t="s">
        <v>40</v>
      </c>
      <c r="E9" s="37">
        <f>[90]ИНЭ!P425+[90]ИНЭ!P314+[90]ИНЭ!P312+[90]ИНЭ!P292</f>
        <v>991968.63516280369</v>
      </c>
      <c r="F9" s="37" t="s">
        <v>43</v>
      </c>
      <c r="G9" s="37">
        <f>[90]ИНЭ!V425+[90]ИНЭ!V314+[90]ИНЭ!V312+[90]ИНЭ!V292</f>
        <v>299961.51414730749</v>
      </c>
    </row>
    <row r="10" spans="2:7" ht="14.1" customHeight="1" x14ac:dyDescent="0.3">
      <c r="B10" s="15" t="s">
        <v>46</v>
      </c>
      <c r="C10" s="16" t="s">
        <v>47</v>
      </c>
      <c r="D10" s="17" t="s">
        <v>40</v>
      </c>
      <c r="E10" s="37">
        <f>[90]ИНЭ!P427</f>
        <v>478984.81965024269</v>
      </c>
      <c r="F10" s="37" t="str">
        <f>F8</f>
        <v>не утверждено</v>
      </c>
      <c r="G10" s="37">
        <f>[90]ИНЭ!V115-[90]ИНЭ!V116</f>
        <v>0</v>
      </c>
    </row>
    <row r="11" spans="2:7" ht="14.1" customHeight="1" x14ac:dyDescent="0.3">
      <c r="B11" s="15" t="s">
        <v>48</v>
      </c>
      <c r="C11" s="16" t="s">
        <v>49</v>
      </c>
      <c r="D11" s="17"/>
      <c r="E11" s="37"/>
      <c r="F11" s="37"/>
      <c r="G11" s="37"/>
    </row>
    <row r="12" spans="2:7" ht="47.25" customHeight="1" x14ac:dyDescent="0.3">
      <c r="B12" s="15" t="s">
        <v>50</v>
      </c>
      <c r="C12" s="16" t="s">
        <v>51</v>
      </c>
      <c r="D12" s="17" t="s">
        <v>52</v>
      </c>
      <c r="E12" s="38">
        <f>E8/E7</f>
        <v>0.41460588921311814</v>
      </c>
      <c r="F12" s="38" t="s">
        <v>43</v>
      </c>
      <c r="G12" s="38">
        <f>G8/G7</f>
        <v>7.1113001299575859E-2</v>
      </c>
    </row>
    <row r="13" spans="2:7" ht="14.1" customHeight="1" x14ac:dyDescent="0.3">
      <c r="B13" s="15" t="s">
        <v>53</v>
      </c>
      <c r="C13" s="16" t="s">
        <v>54</v>
      </c>
      <c r="D13" s="17"/>
      <c r="E13" s="37"/>
      <c r="F13" s="37"/>
      <c r="G13" s="37"/>
    </row>
    <row r="14" spans="2:7" ht="30" hidden="1" customHeight="1" x14ac:dyDescent="0.3">
      <c r="B14" s="15" t="s">
        <v>55</v>
      </c>
      <c r="C14" s="19" t="s">
        <v>56</v>
      </c>
      <c r="D14" s="17" t="s">
        <v>57</v>
      </c>
      <c r="E14" s="37"/>
      <c r="F14" s="37"/>
      <c r="G14" s="37"/>
    </row>
    <row r="15" spans="2:7" ht="18.75" hidden="1" customHeight="1" x14ac:dyDescent="0.3">
      <c r="B15" s="15" t="s">
        <v>58</v>
      </c>
      <c r="C15" s="19" t="s">
        <v>59</v>
      </c>
      <c r="D15" s="17" t="s">
        <v>60</v>
      </c>
      <c r="E15" s="37"/>
      <c r="F15" s="37"/>
      <c r="G15" s="37"/>
    </row>
    <row r="16" spans="2:7" ht="14.1" customHeight="1" x14ac:dyDescent="0.3">
      <c r="B16" s="15" t="s">
        <v>61</v>
      </c>
      <c r="C16" s="16" t="s">
        <v>62</v>
      </c>
      <c r="D16" s="17" t="s">
        <v>57</v>
      </c>
      <c r="E16" s="37">
        <f>'[90]П 1.5'!C21</f>
        <v>100.67984438912002</v>
      </c>
      <c r="F16" s="37">
        <f>'[91]14 Структура затрат '!$BC$40</f>
        <v>92.564999999999998</v>
      </c>
      <c r="G16" s="37">
        <f>'[90]П 1.5'!H21</f>
        <v>97.693044352661005</v>
      </c>
    </row>
    <row r="17" spans="2:7" ht="14.1" customHeight="1" x14ac:dyDescent="0.3">
      <c r="B17" s="15" t="s">
        <v>63</v>
      </c>
      <c r="C17" s="16" t="s">
        <v>64</v>
      </c>
      <c r="D17" s="17" t="s">
        <v>65</v>
      </c>
      <c r="E17" s="37">
        <f>'[90]П1.6'!C19*1000</f>
        <v>664825.8138</v>
      </c>
      <c r="F17" s="37">
        <f>'[91]14 Структура затрат '!$BC$28*1000</f>
        <v>646877.19999999995</v>
      </c>
      <c r="G17" s="37">
        <f>'[90]П1.6'!C30*1000</f>
        <v>670802.44426046289</v>
      </c>
    </row>
    <row r="18" spans="2:7" ht="30" customHeight="1" x14ac:dyDescent="0.3">
      <c r="B18" s="15" t="s">
        <v>66</v>
      </c>
      <c r="C18" s="16" t="s">
        <v>67</v>
      </c>
      <c r="D18" s="17" t="s">
        <v>65</v>
      </c>
      <c r="E18" s="37">
        <f>'[90]П1.6'!C14*1000</f>
        <v>198159.204</v>
      </c>
      <c r="F18" s="37">
        <f>'[91]14 Структура затрат '!$BC$38*1000</f>
        <v>276309</v>
      </c>
      <c r="G18" s="37">
        <f>'[90]П1.6'!C25*1000</f>
        <v>276299.80000000034</v>
      </c>
    </row>
    <row r="19" spans="2:7" ht="14.1" customHeight="1" x14ac:dyDescent="0.3">
      <c r="B19" s="15" t="s">
        <v>68</v>
      </c>
      <c r="C19" s="16" t="s">
        <v>69</v>
      </c>
      <c r="D19" s="17" t="s">
        <v>52</v>
      </c>
      <c r="E19" s="38">
        <f>'[90]П1.4'!C19</f>
        <v>0.19627036903869519</v>
      </c>
      <c r="F19" s="38">
        <f>'[91]14 Структура затрат '!$BC$65</f>
        <v>0.2152208164262861</v>
      </c>
      <c r="G19" s="38">
        <f>'[90]П1.4'!H19</f>
        <v>0.2053875427319217</v>
      </c>
    </row>
    <row r="20" spans="2:7" ht="256.2" customHeight="1" x14ac:dyDescent="0.3">
      <c r="B20" s="15" t="s">
        <v>70</v>
      </c>
      <c r="C20" s="16" t="s">
        <v>71</v>
      </c>
      <c r="D20" s="17"/>
      <c r="E20" s="39" t="s">
        <v>72</v>
      </c>
      <c r="F20" s="39" t="s">
        <v>72</v>
      </c>
      <c r="G20" s="39" t="s">
        <v>72</v>
      </c>
    </row>
    <row r="21" spans="2:7" ht="47.25" hidden="1" customHeight="1" x14ac:dyDescent="0.3">
      <c r="B21" s="15" t="s">
        <v>73</v>
      </c>
      <c r="C21" s="19" t="s">
        <v>74</v>
      </c>
      <c r="D21" s="17" t="s">
        <v>60</v>
      </c>
      <c r="E21" s="37"/>
      <c r="F21" s="37"/>
      <c r="G21" s="37"/>
    </row>
    <row r="22" spans="2:7" ht="30.75" customHeight="1" x14ac:dyDescent="0.3">
      <c r="B22" s="15" t="s">
        <v>75</v>
      </c>
      <c r="C22" s="16" t="s">
        <v>76</v>
      </c>
      <c r="D22" s="17"/>
      <c r="E22" s="37"/>
      <c r="F22" s="37"/>
      <c r="G22" s="37"/>
    </row>
    <row r="23" spans="2:7" ht="46.5" customHeight="1" x14ac:dyDescent="0.3">
      <c r="B23" s="15" t="s">
        <v>77</v>
      </c>
      <c r="C23" s="20" t="s">
        <v>78</v>
      </c>
      <c r="D23" s="17" t="s">
        <v>40</v>
      </c>
      <c r="E23" s="37">
        <f>[90]ИНЭ!P136</f>
        <v>338284.16</v>
      </c>
      <c r="F23" s="37">
        <f>[90]ИНЭ!U136</f>
        <v>462533.42412769701</v>
      </c>
      <c r="G23" s="37">
        <f>[90]ИНЭ!V136</f>
        <v>482124.60536037333</v>
      </c>
    </row>
    <row r="24" spans="2:7" ht="14.1" customHeight="1" x14ac:dyDescent="0.3">
      <c r="B24" s="15"/>
      <c r="C24" s="16" t="s">
        <v>79</v>
      </c>
      <c r="D24" s="17"/>
      <c r="E24" s="37"/>
      <c r="F24" s="37"/>
      <c r="G24" s="37"/>
    </row>
    <row r="25" spans="2:7" ht="14.1" customHeight="1" x14ac:dyDescent="0.3">
      <c r="B25" s="15"/>
      <c r="C25" s="16" t="s">
        <v>80</v>
      </c>
      <c r="D25" s="17"/>
      <c r="E25" s="37">
        <f>[90]ИНЭ!P180</f>
        <v>244442.32</v>
      </c>
      <c r="F25" s="37" t="s">
        <v>43</v>
      </c>
      <c r="G25" s="37" t="s">
        <v>81</v>
      </c>
    </row>
    <row r="26" spans="2:7" ht="14.1" customHeight="1" x14ac:dyDescent="0.3">
      <c r="B26" s="15"/>
      <c r="C26" s="16" t="s">
        <v>82</v>
      </c>
      <c r="D26" s="17"/>
      <c r="E26" s="37">
        <f>[90]ИНЭ!P138+[90]ИНЭ!P162</f>
        <v>28594.309999999998</v>
      </c>
      <c r="F26" s="37" t="s">
        <v>43</v>
      </c>
      <c r="G26" s="37" t="s">
        <v>81</v>
      </c>
    </row>
    <row r="27" spans="2:7" ht="14.1" customHeight="1" x14ac:dyDescent="0.3">
      <c r="B27" s="15"/>
      <c r="C27" s="16" t="s">
        <v>83</v>
      </c>
      <c r="D27" s="17"/>
      <c r="E27" s="37">
        <f>[90]ИНЭ!P137+[90]ИНЭ!P161</f>
        <v>49801.740000000005</v>
      </c>
      <c r="F27" s="37" t="s">
        <v>43</v>
      </c>
      <c r="G27" s="37" t="s">
        <v>81</v>
      </c>
    </row>
    <row r="28" spans="2:7" ht="30" customHeight="1" x14ac:dyDescent="0.3">
      <c r="B28" s="15" t="s">
        <v>84</v>
      </c>
      <c r="C28" s="16" t="s">
        <v>85</v>
      </c>
      <c r="D28" s="17" t="s">
        <v>40</v>
      </c>
      <c r="E28" s="37">
        <f>'[90]с сайта'!BU44</f>
        <v>703322.16551256098</v>
      </c>
      <c r="F28" s="37">
        <f>[90]ИНЭ!U408</f>
        <v>723716.44016555813</v>
      </c>
      <c r="G28" s="37">
        <f>[90]ИНЭ!V408</f>
        <v>755494.68965554517</v>
      </c>
    </row>
    <row r="29" spans="2:7" ht="14.1" customHeight="1" x14ac:dyDescent="0.3">
      <c r="B29" s="15" t="s">
        <v>86</v>
      </c>
      <c r="C29" s="16" t="s">
        <v>87</v>
      </c>
      <c r="D29" s="17" t="s">
        <v>40</v>
      </c>
      <c r="E29" s="37">
        <f>G29</f>
        <v>111253.2574847037</v>
      </c>
      <c r="F29" s="37">
        <f>[90]ИНЭ!U409</f>
        <v>283674.31687775964</v>
      </c>
      <c r="G29" s="37">
        <f>[90]ИНЭ!V409</f>
        <v>111253.2574847037</v>
      </c>
    </row>
    <row r="30" spans="2:7" ht="49.95" customHeight="1" x14ac:dyDescent="0.3">
      <c r="B30" s="15" t="s">
        <v>88</v>
      </c>
      <c r="C30" s="16" t="s">
        <v>89</v>
      </c>
      <c r="D30" s="17" t="s">
        <v>40</v>
      </c>
      <c r="E30" s="37">
        <f>99.4249768133333*1000</f>
        <v>99424.976813333298</v>
      </c>
      <c r="F30" s="37">
        <f>'[90]Форма 12'!H94</f>
        <v>91415.213512726201</v>
      </c>
      <c r="G30" s="37">
        <f>'[90]Форма 12'!I94</f>
        <v>4542.8414778137094</v>
      </c>
    </row>
    <row r="31" spans="2:7" ht="52.2" customHeight="1" x14ac:dyDescent="0.3">
      <c r="B31" s="15" t="s">
        <v>90</v>
      </c>
      <c r="C31" s="16" t="s">
        <v>91</v>
      </c>
      <c r="D31" s="17"/>
      <c r="E31" s="40" t="s">
        <v>139</v>
      </c>
      <c r="F31" s="40" t="s">
        <v>140</v>
      </c>
      <c r="G31" s="40" t="s">
        <v>140</v>
      </c>
    </row>
    <row r="32" spans="2:7" ht="14.1" customHeight="1" x14ac:dyDescent="0.3">
      <c r="B32" s="15" t="s">
        <v>92</v>
      </c>
      <c r="C32" s="16" t="s">
        <v>93</v>
      </c>
      <c r="D32" s="17" t="s">
        <v>94</v>
      </c>
      <c r="E32" s="37">
        <f>G32</f>
        <v>11448.513868999999</v>
      </c>
      <c r="F32" s="37">
        <f>[90]ИНЭ!U20</f>
        <v>11248.08929</v>
      </c>
      <c r="G32" s="37">
        <f>[90]ИНЭ!V20</f>
        <v>11448.513868999999</v>
      </c>
    </row>
    <row r="33" spans="2:7" ht="42" customHeight="1" x14ac:dyDescent="0.3">
      <c r="B33" s="15" t="s">
        <v>95</v>
      </c>
      <c r="C33" s="16" t="s">
        <v>96</v>
      </c>
      <c r="D33" s="35" t="s">
        <v>97</v>
      </c>
      <c r="E33" s="37">
        <f>E23/E32</f>
        <v>29.548303288167158</v>
      </c>
      <c r="F33" s="37">
        <f>F23/F32</f>
        <v>41.121066183116781</v>
      </c>
      <c r="G33" s="37">
        <f>G23/G32</f>
        <v>42.112418334562911</v>
      </c>
    </row>
    <row r="34" spans="2:7" ht="30" customHeight="1" x14ac:dyDescent="0.3">
      <c r="B34" s="15" t="s">
        <v>98</v>
      </c>
      <c r="C34" s="16" t="s">
        <v>99</v>
      </c>
      <c r="D34" s="17"/>
      <c r="E34" s="37"/>
      <c r="F34" s="37"/>
      <c r="G34" s="37"/>
    </row>
    <row r="35" spans="2:7" ht="18" customHeight="1" x14ac:dyDescent="0.3">
      <c r="B35" s="15" t="s">
        <v>100</v>
      </c>
      <c r="C35" s="16" t="s">
        <v>101</v>
      </c>
      <c r="D35" s="17" t="s">
        <v>102</v>
      </c>
      <c r="E35" s="37">
        <v>476.6</v>
      </c>
      <c r="F35" s="37" t="s">
        <v>43</v>
      </c>
      <c r="G35" s="37" t="s">
        <v>81</v>
      </c>
    </row>
    <row r="36" spans="2:7" ht="30" customHeight="1" x14ac:dyDescent="0.3">
      <c r="B36" s="17" t="s">
        <v>103</v>
      </c>
      <c r="C36" s="16" t="s">
        <v>104</v>
      </c>
      <c r="D36" s="35" t="s">
        <v>105</v>
      </c>
      <c r="E36" s="41">
        <f>E25/E35/12</f>
        <v>42.740649041824035</v>
      </c>
      <c r="F36" s="41" t="s">
        <v>43</v>
      </c>
      <c r="G36" s="41" t="s">
        <v>81</v>
      </c>
    </row>
    <row r="37" spans="2:7" ht="154.94999999999999" customHeight="1" x14ac:dyDescent="0.3">
      <c r="B37" s="15" t="s">
        <v>106</v>
      </c>
      <c r="C37" s="16" t="s">
        <v>107</v>
      </c>
      <c r="D37" s="17"/>
      <c r="E37" s="42" t="s">
        <v>108</v>
      </c>
      <c r="F37" s="42" t="s">
        <v>108</v>
      </c>
      <c r="G37" s="42" t="s">
        <v>108</v>
      </c>
    </row>
    <row r="38" spans="2:7" ht="44.4" customHeight="1" x14ac:dyDescent="0.3">
      <c r="B38" s="15" t="s">
        <v>109</v>
      </c>
      <c r="C38" s="16" t="s">
        <v>110</v>
      </c>
      <c r="D38" s="17" t="s">
        <v>40</v>
      </c>
      <c r="E38" s="62" t="s">
        <v>111</v>
      </c>
      <c r="F38" s="63"/>
      <c r="G38" s="64"/>
    </row>
    <row r="39" spans="2:7" ht="60" customHeight="1" x14ac:dyDescent="0.3">
      <c r="B39" s="15" t="s">
        <v>112</v>
      </c>
      <c r="C39" s="16" t="s">
        <v>113</v>
      </c>
      <c r="D39" s="17" t="s">
        <v>40</v>
      </c>
      <c r="E39" s="62" t="s">
        <v>114</v>
      </c>
      <c r="F39" s="63"/>
      <c r="G39" s="64"/>
    </row>
    <row r="40" spans="2:7" ht="14.1" customHeight="1" x14ac:dyDescent="0.3">
      <c r="B40" s="21" t="s">
        <v>115</v>
      </c>
      <c r="C40" s="21"/>
      <c r="D40" s="21"/>
      <c r="E40" s="21"/>
      <c r="F40" s="21"/>
      <c r="G40" s="21"/>
    </row>
    <row r="41" spans="2:7" ht="14.1" customHeight="1" x14ac:dyDescent="0.3">
      <c r="B41" s="22" t="s">
        <v>116</v>
      </c>
    </row>
    <row r="42" spans="2:7" ht="14.1" customHeight="1" x14ac:dyDescent="0.3">
      <c r="B42" s="22" t="s">
        <v>117</v>
      </c>
    </row>
    <row r="43" spans="2:7" ht="14.1" customHeight="1" x14ac:dyDescent="0.3">
      <c r="B43" s="22" t="s">
        <v>118</v>
      </c>
    </row>
    <row r="44" spans="2:7" ht="14.1" customHeight="1" x14ac:dyDescent="0.3">
      <c r="B44" s="56" t="s">
        <v>119</v>
      </c>
      <c r="C44" s="56"/>
      <c r="D44" s="56"/>
    </row>
    <row r="45" spans="2:7" x14ac:dyDescent="0.3">
      <c r="B45" s="56" t="s">
        <v>120</v>
      </c>
      <c r="C45" s="56"/>
      <c r="D45" s="56"/>
    </row>
    <row r="46" spans="2:7" ht="54.6" customHeight="1" x14ac:dyDescent="0.3">
      <c r="B46" s="56" t="s">
        <v>121</v>
      </c>
      <c r="C46" s="56"/>
      <c r="D46" s="56"/>
    </row>
    <row r="47" spans="2:7" ht="18" customHeight="1" x14ac:dyDescent="0.3">
      <c r="B47" s="56" t="s">
        <v>122</v>
      </c>
      <c r="C47" s="56"/>
      <c r="D47" s="56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8740157480314965" right="0.39370078740157483" top="0.39370078740157483" bottom="0.39370078740157483" header="0.19685039370078741" footer="0.19685039370078741"/>
  <pageSetup paperSize="9" scale="5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view="pageBreakPreview" zoomScale="60" zoomScaleNormal="40" workbookViewId="0">
      <selection activeCell="F25" sqref="F25"/>
    </sheetView>
  </sheetViews>
  <sheetFormatPr defaultColWidth="0.77734375" defaultRowHeight="15.6" x14ac:dyDescent="0.3"/>
  <cols>
    <col min="1" max="1" width="3.33203125" style="13" customWidth="1"/>
    <col min="2" max="2" width="4.33203125" style="13" customWidth="1"/>
    <col min="3" max="3" width="49.5546875" style="13" customWidth="1"/>
    <col min="4" max="4" width="13.44140625" style="13" customWidth="1"/>
    <col min="5" max="5" width="18" style="13" customWidth="1"/>
    <col min="6" max="6" width="16.109375" style="13" customWidth="1"/>
    <col min="7" max="7" width="16" style="13" customWidth="1"/>
    <col min="8" max="9" width="17.6640625" style="13" customWidth="1"/>
    <col min="10" max="10" width="21.44140625" style="13" customWidth="1"/>
    <col min="11" max="11" width="3.33203125" style="13" customWidth="1"/>
    <col min="12" max="256" width="0.77734375" style="13"/>
    <col min="257" max="257" width="3.33203125" style="13" customWidth="1"/>
    <col min="258" max="258" width="4.33203125" style="13" customWidth="1"/>
    <col min="259" max="259" width="49.5546875" style="13" customWidth="1"/>
    <col min="260" max="260" width="13.44140625" style="13" customWidth="1"/>
    <col min="261" max="264" width="13.88671875" style="13" customWidth="1"/>
    <col min="265" max="265" width="14.88671875" style="13" customWidth="1"/>
    <col min="266" max="266" width="14.77734375" style="13" customWidth="1"/>
    <col min="267" max="267" width="3.33203125" style="13" customWidth="1"/>
    <col min="268" max="512" width="0.77734375" style="13"/>
    <col min="513" max="513" width="3.33203125" style="13" customWidth="1"/>
    <col min="514" max="514" width="4.33203125" style="13" customWidth="1"/>
    <col min="515" max="515" width="49.5546875" style="13" customWidth="1"/>
    <col min="516" max="516" width="13.44140625" style="13" customWidth="1"/>
    <col min="517" max="520" width="13.88671875" style="13" customWidth="1"/>
    <col min="521" max="521" width="14.88671875" style="13" customWidth="1"/>
    <col min="522" max="522" width="14.77734375" style="13" customWidth="1"/>
    <col min="523" max="523" width="3.33203125" style="13" customWidth="1"/>
    <col min="524" max="768" width="0.77734375" style="13"/>
    <col min="769" max="769" width="3.33203125" style="13" customWidth="1"/>
    <col min="770" max="770" width="4.33203125" style="13" customWidth="1"/>
    <col min="771" max="771" width="49.5546875" style="13" customWidth="1"/>
    <col min="772" max="772" width="13.44140625" style="13" customWidth="1"/>
    <col min="773" max="776" width="13.88671875" style="13" customWidth="1"/>
    <col min="777" max="777" width="14.88671875" style="13" customWidth="1"/>
    <col min="778" max="778" width="14.77734375" style="13" customWidth="1"/>
    <col min="779" max="779" width="3.33203125" style="13" customWidth="1"/>
    <col min="780" max="1024" width="0.77734375" style="13"/>
    <col min="1025" max="1025" width="3.33203125" style="13" customWidth="1"/>
    <col min="1026" max="1026" width="4.33203125" style="13" customWidth="1"/>
    <col min="1027" max="1027" width="49.5546875" style="13" customWidth="1"/>
    <col min="1028" max="1028" width="13.44140625" style="13" customWidth="1"/>
    <col min="1029" max="1032" width="13.88671875" style="13" customWidth="1"/>
    <col min="1033" max="1033" width="14.88671875" style="13" customWidth="1"/>
    <col min="1034" max="1034" width="14.77734375" style="13" customWidth="1"/>
    <col min="1035" max="1035" width="3.33203125" style="13" customWidth="1"/>
    <col min="1036" max="1280" width="0.77734375" style="13"/>
    <col min="1281" max="1281" width="3.33203125" style="13" customWidth="1"/>
    <col min="1282" max="1282" width="4.33203125" style="13" customWidth="1"/>
    <col min="1283" max="1283" width="49.5546875" style="13" customWidth="1"/>
    <col min="1284" max="1284" width="13.44140625" style="13" customWidth="1"/>
    <col min="1285" max="1288" width="13.88671875" style="13" customWidth="1"/>
    <col min="1289" max="1289" width="14.88671875" style="13" customWidth="1"/>
    <col min="1290" max="1290" width="14.77734375" style="13" customWidth="1"/>
    <col min="1291" max="1291" width="3.33203125" style="13" customWidth="1"/>
    <col min="1292" max="1536" width="0.77734375" style="13"/>
    <col min="1537" max="1537" width="3.33203125" style="13" customWidth="1"/>
    <col min="1538" max="1538" width="4.33203125" style="13" customWidth="1"/>
    <col min="1539" max="1539" width="49.5546875" style="13" customWidth="1"/>
    <col min="1540" max="1540" width="13.44140625" style="13" customWidth="1"/>
    <col min="1541" max="1544" width="13.88671875" style="13" customWidth="1"/>
    <col min="1545" max="1545" width="14.88671875" style="13" customWidth="1"/>
    <col min="1546" max="1546" width="14.77734375" style="13" customWidth="1"/>
    <col min="1547" max="1547" width="3.33203125" style="13" customWidth="1"/>
    <col min="1548" max="1792" width="0.77734375" style="13"/>
    <col min="1793" max="1793" width="3.33203125" style="13" customWidth="1"/>
    <col min="1794" max="1794" width="4.33203125" style="13" customWidth="1"/>
    <col min="1795" max="1795" width="49.5546875" style="13" customWidth="1"/>
    <col min="1796" max="1796" width="13.44140625" style="13" customWidth="1"/>
    <col min="1797" max="1800" width="13.88671875" style="13" customWidth="1"/>
    <col min="1801" max="1801" width="14.88671875" style="13" customWidth="1"/>
    <col min="1802" max="1802" width="14.77734375" style="13" customWidth="1"/>
    <col min="1803" max="1803" width="3.33203125" style="13" customWidth="1"/>
    <col min="1804" max="2048" width="0.77734375" style="13"/>
    <col min="2049" max="2049" width="3.33203125" style="13" customWidth="1"/>
    <col min="2050" max="2050" width="4.33203125" style="13" customWidth="1"/>
    <col min="2051" max="2051" width="49.5546875" style="13" customWidth="1"/>
    <col min="2052" max="2052" width="13.44140625" style="13" customWidth="1"/>
    <col min="2053" max="2056" width="13.88671875" style="13" customWidth="1"/>
    <col min="2057" max="2057" width="14.88671875" style="13" customWidth="1"/>
    <col min="2058" max="2058" width="14.77734375" style="13" customWidth="1"/>
    <col min="2059" max="2059" width="3.33203125" style="13" customWidth="1"/>
    <col min="2060" max="2304" width="0.77734375" style="13"/>
    <col min="2305" max="2305" width="3.33203125" style="13" customWidth="1"/>
    <col min="2306" max="2306" width="4.33203125" style="13" customWidth="1"/>
    <col min="2307" max="2307" width="49.5546875" style="13" customWidth="1"/>
    <col min="2308" max="2308" width="13.44140625" style="13" customWidth="1"/>
    <col min="2309" max="2312" width="13.88671875" style="13" customWidth="1"/>
    <col min="2313" max="2313" width="14.88671875" style="13" customWidth="1"/>
    <col min="2314" max="2314" width="14.77734375" style="13" customWidth="1"/>
    <col min="2315" max="2315" width="3.33203125" style="13" customWidth="1"/>
    <col min="2316" max="2560" width="0.77734375" style="13"/>
    <col min="2561" max="2561" width="3.33203125" style="13" customWidth="1"/>
    <col min="2562" max="2562" width="4.33203125" style="13" customWidth="1"/>
    <col min="2563" max="2563" width="49.5546875" style="13" customWidth="1"/>
    <col min="2564" max="2564" width="13.44140625" style="13" customWidth="1"/>
    <col min="2565" max="2568" width="13.88671875" style="13" customWidth="1"/>
    <col min="2569" max="2569" width="14.88671875" style="13" customWidth="1"/>
    <col min="2570" max="2570" width="14.77734375" style="13" customWidth="1"/>
    <col min="2571" max="2571" width="3.33203125" style="13" customWidth="1"/>
    <col min="2572" max="2816" width="0.77734375" style="13"/>
    <col min="2817" max="2817" width="3.33203125" style="13" customWidth="1"/>
    <col min="2818" max="2818" width="4.33203125" style="13" customWidth="1"/>
    <col min="2819" max="2819" width="49.5546875" style="13" customWidth="1"/>
    <col min="2820" max="2820" width="13.44140625" style="13" customWidth="1"/>
    <col min="2821" max="2824" width="13.88671875" style="13" customWidth="1"/>
    <col min="2825" max="2825" width="14.88671875" style="13" customWidth="1"/>
    <col min="2826" max="2826" width="14.77734375" style="13" customWidth="1"/>
    <col min="2827" max="2827" width="3.33203125" style="13" customWidth="1"/>
    <col min="2828" max="3072" width="0.77734375" style="13"/>
    <col min="3073" max="3073" width="3.33203125" style="13" customWidth="1"/>
    <col min="3074" max="3074" width="4.33203125" style="13" customWidth="1"/>
    <col min="3075" max="3075" width="49.5546875" style="13" customWidth="1"/>
    <col min="3076" max="3076" width="13.44140625" style="13" customWidth="1"/>
    <col min="3077" max="3080" width="13.88671875" style="13" customWidth="1"/>
    <col min="3081" max="3081" width="14.88671875" style="13" customWidth="1"/>
    <col min="3082" max="3082" width="14.77734375" style="13" customWidth="1"/>
    <col min="3083" max="3083" width="3.33203125" style="13" customWidth="1"/>
    <col min="3084" max="3328" width="0.77734375" style="13"/>
    <col min="3329" max="3329" width="3.33203125" style="13" customWidth="1"/>
    <col min="3330" max="3330" width="4.33203125" style="13" customWidth="1"/>
    <col min="3331" max="3331" width="49.5546875" style="13" customWidth="1"/>
    <col min="3332" max="3332" width="13.44140625" style="13" customWidth="1"/>
    <col min="3333" max="3336" width="13.88671875" style="13" customWidth="1"/>
    <col min="3337" max="3337" width="14.88671875" style="13" customWidth="1"/>
    <col min="3338" max="3338" width="14.77734375" style="13" customWidth="1"/>
    <col min="3339" max="3339" width="3.33203125" style="13" customWidth="1"/>
    <col min="3340" max="3584" width="0.77734375" style="13"/>
    <col min="3585" max="3585" width="3.33203125" style="13" customWidth="1"/>
    <col min="3586" max="3586" width="4.33203125" style="13" customWidth="1"/>
    <col min="3587" max="3587" width="49.5546875" style="13" customWidth="1"/>
    <col min="3588" max="3588" width="13.44140625" style="13" customWidth="1"/>
    <col min="3589" max="3592" width="13.88671875" style="13" customWidth="1"/>
    <col min="3593" max="3593" width="14.88671875" style="13" customWidth="1"/>
    <col min="3594" max="3594" width="14.77734375" style="13" customWidth="1"/>
    <col min="3595" max="3595" width="3.33203125" style="13" customWidth="1"/>
    <col min="3596" max="3840" width="0.77734375" style="13"/>
    <col min="3841" max="3841" width="3.33203125" style="13" customWidth="1"/>
    <col min="3842" max="3842" width="4.33203125" style="13" customWidth="1"/>
    <col min="3843" max="3843" width="49.5546875" style="13" customWidth="1"/>
    <col min="3844" max="3844" width="13.44140625" style="13" customWidth="1"/>
    <col min="3845" max="3848" width="13.88671875" style="13" customWidth="1"/>
    <col min="3849" max="3849" width="14.88671875" style="13" customWidth="1"/>
    <col min="3850" max="3850" width="14.77734375" style="13" customWidth="1"/>
    <col min="3851" max="3851" width="3.33203125" style="13" customWidth="1"/>
    <col min="3852" max="4096" width="0.77734375" style="13"/>
    <col min="4097" max="4097" width="3.33203125" style="13" customWidth="1"/>
    <col min="4098" max="4098" width="4.33203125" style="13" customWidth="1"/>
    <col min="4099" max="4099" width="49.5546875" style="13" customWidth="1"/>
    <col min="4100" max="4100" width="13.44140625" style="13" customWidth="1"/>
    <col min="4101" max="4104" width="13.88671875" style="13" customWidth="1"/>
    <col min="4105" max="4105" width="14.88671875" style="13" customWidth="1"/>
    <col min="4106" max="4106" width="14.77734375" style="13" customWidth="1"/>
    <col min="4107" max="4107" width="3.33203125" style="13" customWidth="1"/>
    <col min="4108" max="4352" width="0.77734375" style="13"/>
    <col min="4353" max="4353" width="3.33203125" style="13" customWidth="1"/>
    <col min="4354" max="4354" width="4.33203125" style="13" customWidth="1"/>
    <col min="4355" max="4355" width="49.5546875" style="13" customWidth="1"/>
    <col min="4356" max="4356" width="13.44140625" style="13" customWidth="1"/>
    <col min="4357" max="4360" width="13.88671875" style="13" customWidth="1"/>
    <col min="4361" max="4361" width="14.88671875" style="13" customWidth="1"/>
    <col min="4362" max="4362" width="14.77734375" style="13" customWidth="1"/>
    <col min="4363" max="4363" width="3.33203125" style="13" customWidth="1"/>
    <col min="4364" max="4608" width="0.77734375" style="13"/>
    <col min="4609" max="4609" width="3.33203125" style="13" customWidth="1"/>
    <col min="4610" max="4610" width="4.33203125" style="13" customWidth="1"/>
    <col min="4611" max="4611" width="49.5546875" style="13" customWidth="1"/>
    <col min="4612" max="4612" width="13.44140625" style="13" customWidth="1"/>
    <col min="4613" max="4616" width="13.88671875" style="13" customWidth="1"/>
    <col min="4617" max="4617" width="14.88671875" style="13" customWidth="1"/>
    <col min="4618" max="4618" width="14.77734375" style="13" customWidth="1"/>
    <col min="4619" max="4619" width="3.33203125" style="13" customWidth="1"/>
    <col min="4620" max="4864" width="0.77734375" style="13"/>
    <col min="4865" max="4865" width="3.33203125" style="13" customWidth="1"/>
    <col min="4866" max="4866" width="4.33203125" style="13" customWidth="1"/>
    <col min="4867" max="4867" width="49.5546875" style="13" customWidth="1"/>
    <col min="4868" max="4868" width="13.44140625" style="13" customWidth="1"/>
    <col min="4869" max="4872" width="13.88671875" style="13" customWidth="1"/>
    <col min="4873" max="4873" width="14.88671875" style="13" customWidth="1"/>
    <col min="4874" max="4874" width="14.77734375" style="13" customWidth="1"/>
    <col min="4875" max="4875" width="3.33203125" style="13" customWidth="1"/>
    <col min="4876" max="5120" width="0.77734375" style="13"/>
    <col min="5121" max="5121" width="3.33203125" style="13" customWidth="1"/>
    <col min="5122" max="5122" width="4.33203125" style="13" customWidth="1"/>
    <col min="5123" max="5123" width="49.5546875" style="13" customWidth="1"/>
    <col min="5124" max="5124" width="13.44140625" style="13" customWidth="1"/>
    <col min="5125" max="5128" width="13.88671875" style="13" customWidth="1"/>
    <col min="5129" max="5129" width="14.88671875" style="13" customWidth="1"/>
    <col min="5130" max="5130" width="14.77734375" style="13" customWidth="1"/>
    <col min="5131" max="5131" width="3.33203125" style="13" customWidth="1"/>
    <col min="5132" max="5376" width="0.77734375" style="13"/>
    <col min="5377" max="5377" width="3.33203125" style="13" customWidth="1"/>
    <col min="5378" max="5378" width="4.33203125" style="13" customWidth="1"/>
    <col min="5379" max="5379" width="49.5546875" style="13" customWidth="1"/>
    <col min="5380" max="5380" width="13.44140625" style="13" customWidth="1"/>
    <col min="5381" max="5384" width="13.88671875" style="13" customWidth="1"/>
    <col min="5385" max="5385" width="14.88671875" style="13" customWidth="1"/>
    <col min="5386" max="5386" width="14.77734375" style="13" customWidth="1"/>
    <col min="5387" max="5387" width="3.33203125" style="13" customWidth="1"/>
    <col min="5388" max="5632" width="0.77734375" style="13"/>
    <col min="5633" max="5633" width="3.33203125" style="13" customWidth="1"/>
    <col min="5634" max="5634" width="4.33203125" style="13" customWidth="1"/>
    <col min="5635" max="5635" width="49.5546875" style="13" customWidth="1"/>
    <col min="5636" max="5636" width="13.44140625" style="13" customWidth="1"/>
    <col min="5637" max="5640" width="13.88671875" style="13" customWidth="1"/>
    <col min="5641" max="5641" width="14.88671875" style="13" customWidth="1"/>
    <col min="5642" max="5642" width="14.77734375" style="13" customWidth="1"/>
    <col min="5643" max="5643" width="3.33203125" style="13" customWidth="1"/>
    <col min="5644" max="5888" width="0.77734375" style="13"/>
    <col min="5889" max="5889" width="3.33203125" style="13" customWidth="1"/>
    <col min="5890" max="5890" width="4.33203125" style="13" customWidth="1"/>
    <col min="5891" max="5891" width="49.5546875" style="13" customWidth="1"/>
    <col min="5892" max="5892" width="13.44140625" style="13" customWidth="1"/>
    <col min="5893" max="5896" width="13.88671875" style="13" customWidth="1"/>
    <col min="5897" max="5897" width="14.88671875" style="13" customWidth="1"/>
    <col min="5898" max="5898" width="14.77734375" style="13" customWidth="1"/>
    <col min="5899" max="5899" width="3.33203125" style="13" customWidth="1"/>
    <col min="5900" max="6144" width="0.77734375" style="13"/>
    <col min="6145" max="6145" width="3.33203125" style="13" customWidth="1"/>
    <col min="6146" max="6146" width="4.33203125" style="13" customWidth="1"/>
    <col min="6147" max="6147" width="49.5546875" style="13" customWidth="1"/>
    <col min="6148" max="6148" width="13.44140625" style="13" customWidth="1"/>
    <col min="6149" max="6152" width="13.88671875" style="13" customWidth="1"/>
    <col min="6153" max="6153" width="14.88671875" style="13" customWidth="1"/>
    <col min="6154" max="6154" width="14.77734375" style="13" customWidth="1"/>
    <col min="6155" max="6155" width="3.33203125" style="13" customWidth="1"/>
    <col min="6156" max="6400" width="0.77734375" style="13"/>
    <col min="6401" max="6401" width="3.33203125" style="13" customWidth="1"/>
    <col min="6402" max="6402" width="4.33203125" style="13" customWidth="1"/>
    <col min="6403" max="6403" width="49.5546875" style="13" customWidth="1"/>
    <col min="6404" max="6404" width="13.44140625" style="13" customWidth="1"/>
    <col min="6405" max="6408" width="13.88671875" style="13" customWidth="1"/>
    <col min="6409" max="6409" width="14.88671875" style="13" customWidth="1"/>
    <col min="6410" max="6410" width="14.77734375" style="13" customWidth="1"/>
    <col min="6411" max="6411" width="3.33203125" style="13" customWidth="1"/>
    <col min="6412" max="6656" width="0.77734375" style="13"/>
    <col min="6657" max="6657" width="3.33203125" style="13" customWidth="1"/>
    <col min="6658" max="6658" width="4.33203125" style="13" customWidth="1"/>
    <col min="6659" max="6659" width="49.5546875" style="13" customWidth="1"/>
    <col min="6660" max="6660" width="13.44140625" style="13" customWidth="1"/>
    <col min="6661" max="6664" width="13.88671875" style="13" customWidth="1"/>
    <col min="6665" max="6665" width="14.88671875" style="13" customWidth="1"/>
    <col min="6666" max="6666" width="14.77734375" style="13" customWidth="1"/>
    <col min="6667" max="6667" width="3.33203125" style="13" customWidth="1"/>
    <col min="6668" max="6912" width="0.77734375" style="13"/>
    <col min="6913" max="6913" width="3.33203125" style="13" customWidth="1"/>
    <col min="6914" max="6914" width="4.33203125" style="13" customWidth="1"/>
    <col min="6915" max="6915" width="49.5546875" style="13" customWidth="1"/>
    <col min="6916" max="6916" width="13.44140625" style="13" customWidth="1"/>
    <col min="6917" max="6920" width="13.88671875" style="13" customWidth="1"/>
    <col min="6921" max="6921" width="14.88671875" style="13" customWidth="1"/>
    <col min="6922" max="6922" width="14.77734375" style="13" customWidth="1"/>
    <col min="6923" max="6923" width="3.33203125" style="13" customWidth="1"/>
    <col min="6924" max="7168" width="0.77734375" style="13"/>
    <col min="7169" max="7169" width="3.33203125" style="13" customWidth="1"/>
    <col min="7170" max="7170" width="4.33203125" style="13" customWidth="1"/>
    <col min="7171" max="7171" width="49.5546875" style="13" customWidth="1"/>
    <col min="7172" max="7172" width="13.44140625" style="13" customWidth="1"/>
    <col min="7173" max="7176" width="13.88671875" style="13" customWidth="1"/>
    <col min="7177" max="7177" width="14.88671875" style="13" customWidth="1"/>
    <col min="7178" max="7178" width="14.77734375" style="13" customWidth="1"/>
    <col min="7179" max="7179" width="3.33203125" style="13" customWidth="1"/>
    <col min="7180" max="7424" width="0.77734375" style="13"/>
    <col min="7425" max="7425" width="3.33203125" style="13" customWidth="1"/>
    <col min="7426" max="7426" width="4.33203125" style="13" customWidth="1"/>
    <col min="7427" max="7427" width="49.5546875" style="13" customWidth="1"/>
    <col min="7428" max="7428" width="13.44140625" style="13" customWidth="1"/>
    <col min="7429" max="7432" width="13.88671875" style="13" customWidth="1"/>
    <col min="7433" max="7433" width="14.88671875" style="13" customWidth="1"/>
    <col min="7434" max="7434" width="14.77734375" style="13" customWidth="1"/>
    <col min="7435" max="7435" width="3.33203125" style="13" customWidth="1"/>
    <col min="7436" max="7680" width="0.77734375" style="13"/>
    <col min="7681" max="7681" width="3.33203125" style="13" customWidth="1"/>
    <col min="7682" max="7682" width="4.33203125" style="13" customWidth="1"/>
    <col min="7683" max="7683" width="49.5546875" style="13" customWidth="1"/>
    <col min="7684" max="7684" width="13.44140625" style="13" customWidth="1"/>
    <col min="7685" max="7688" width="13.88671875" style="13" customWidth="1"/>
    <col min="7689" max="7689" width="14.88671875" style="13" customWidth="1"/>
    <col min="7690" max="7690" width="14.77734375" style="13" customWidth="1"/>
    <col min="7691" max="7691" width="3.33203125" style="13" customWidth="1"/>
    <col min="7692" max="7936" width="0.77734375" style="13"/>
    <col min="7937" max="7937" width="3.33203125" style="13" customWidth="1"/>
    <col min="7938" max="7938" width="4.33203125" style="13" customWidth="1"/>
    <col min="7939" max="7939" width="49.5546875" style="13" customWidth="1"/>
    <col min="7940" max="7940" width="13.44140625" style="13" customWidth="1"/>
    <col min="7941" max="7944" width="13.88671875" style="13" customWidth="1"/>
    <col min="7945" max="7945" width="14.88671875" style="13" customWidth="1"/>
    <col min="7946" max="7946" width="14.77734375" style="13" customWidth="1"/>
    <col min="7947" max="7947" width="3.33203125" style="13" customWidth="1"/>
    <col min="7948" max="8192" width="0.77734375" style="13"/>
    <col min="8193" max="8193" width="3.33203125" style="13" customWidth="1"/>
    <col min="8194" max="8194" width="4.33203125" style="13" customWidth="1"/>
    <col min="8195" max="8195" width="49.5546875" style="13" customWidth="1"/>
    <col min="8196" max="8196" width="13.44140625" style="13" customWidth="1"/>
    <col min="8197" max="8200" width="13.88671875" style="13" customWidth="1"/>
    <col min="8201" max="8201" width="14.88671875" style="13" customWidth="1"/>
    <col min="8202" max="8202" width="14.77734375" style="13" customWidth="1"/>
    <col min="8203" max="8203" width="3.33203125" style="13" customWidth="1"/>
    <col min="8204" max="8448" width="0.77734375" style="13"/>
    <col min="8449" max="8449" width="3.33203125" style="13" customWidth="1"/>
    <col min="8450" max="8450" width="4.33203125" style="13" customWidth="1"/>
    <col min="8451" max="8451" width="49.5546875" style="13" customWidth="1"/>
    <col min="8452" max="8452" width="13.44140625" style="13" customWidth="1"/>
    <col min="8453" max="8456" width="13.88671875" style="13" customWidth="1"/>
    <col min="8457" max="8457" width="14.88671875" style="13" customWidth="1"/>
    <col min="8458" max="8458" width="14.77734375" style="13" customWidth="1"/>
    <col min="8459" max="8459" width="3.33203125" style="13" customWidth="1"/>
    <col min="8460" max="8704" width="0.77734375" style="13"/>
    <col min="8705" max="8705" width="3.33203125" style="13" customWidth="1"/>
    <col min="8706" max="8706" width="4.33203125" style="13" customWidth="1"/>
    <col min="8707" max="8707" width="49.5546875" style="13" customWidth="1"/>
    <col min="8708" max="8708" width="13.44140625" style="13" customWidth="1"/>
    <col min="8709" max="8712" width="13.88671875" style="13" customWidth="1"/>
    <col min="8713" max="8713" width="14.88671875" style="13" customWidth="1"/>
    <col min="8714" max="8714" width="14.77734375" style="13" customWidth="1"/>
    <col min="8715" max="8715" width="3.33203125" style="13" customWidth="1"/>
    <col min="8716" max="8960" width="0.77734375" style="13"/>
    <col min="8961" max="8961" width="3.33203125" style="13" customWidth="1"/>
    <col min="8962" max="8962" width="4.33203125" style="13" customWidth="1"/>
    <col min="8963" max="8963" width="49.5546875" style="13" customWidth="1"/>
    <col min="8964" max="8964" width="13.44140625" style="13" customWidth="1"/>
    <col min="8965" max="8968" width="13.88671875" style="13" customWidth="1"/>
    <col min="8969" max="8969" width="14.88671875" style="13" customWidth="1"/>
    <col min="8970" max="8970" width="14.77734375" style="13" customWidth="1"/>
    <col min="8971" max="8971" width="3.33203125" style="13" customWidth="1"/>
    <col min="8972" max="9216" width="0.77734375" style="13"/>
    <col min="9217" max="9217" width="3.33203125" style="13" customWidth="1"/>
    <col min="9218" max="9218" width="4.33203125" style="13" customWidth="1"/>
    <col min="9219" max="9219" width="49.5546875" style="13" customWidth="1"/>
    <col min="9220" max="9220" width="13.44140625" style="13" customWidth="1"/>
    <col min="9221" max="9224" width="13.88671875" style="13" customWidth="1"/>
    <col min="9225" max="9225" width="14.88671875" style="13" customWidth="1"/>
    <col min="9226" max="9226" width="14.77734375" style="13" customWidth="1"/>
    <col min="9227" max="9227" width="3.33203125" style="13" customWidth="1"/>
    <col min="9228" max="9472" width="0.77734375" style="13"/>
    <col min="9473" max="9473" width="3.33203125" style="13" customWidth="1"/>
    <col min="9474" max="9474" width="4.33203125" style="13" customWidth="1"/>
    <col min="9475" max="9475" width="49.5546875" style="13" customWidth="1"/>
    <col min="9476" max="9476" width="13.44140625" style="13" customWidth="1"/>
    <col min="9477" max="9480" width="13.88671875" style="13" customWidth="1"/>
    <col min="9481" max="9481" width="14.88671875" style="13" customWidth="1"/>
    <col min="9482" max="9482" width="14.77734375" style="13" customWidth="1"/>
    <col min="9483" max="9483" width="3.33203125" style="13" customWidth="1"/>
    <col min="9484" max="9728" width="0.77734375" style="13"/>
    <col min="9729" max="9729" width="3.33203125" style="13" customWidth="1"/>
    <col min="9730" max="9730" width="4.33203125" style="13" customWidth="1"/>
    <col min="9731" max="9731" width="49.5546875" style="13" customWidth="1"/>
    <col min="9732" max="9732" width="13.44140625" style="13" customWidth="1"/>
    <col min="9733" max="9736" width="13.88671875" style="13" customWidth="1"/>
    <col min="9737" max="9737" width="14.88671875" style="13" customWidth="1"/>
    <col min="9738" max="9738" width="14.77734375" style="13" customWidth="1"/>
    <col min="9739" max="9739" width="3.33203125" style="13" customWidth="1"/>
    <col min="9740" max="9984" width="0.77734375" style="13"/>
    <col min="9985" max="9985" width="3.33203125" style="13" customWidth="1"/>
    <col min="9986" max="9986" width="4.33203125" style="13" customWidth="1"/>
    <col min="9987" max="9987" width="49.5546875" style="13" customWidth="1"/>
    <col min="9988" max="9988" width="13.44140625" style="13" customWidth="1"/>
    <col min="9989" max="9992" width="13.88671875" style="13" customWidth="1"/>
    <col min="9993" max="9993" width="14.88671875" style="13" customWidth="1"/>
    <col min="9994" max="9994" width="14.77734375" style="13" customWidth="1"/>
    <col min="9995" max="9995" width="3.33203125" style="13" customWidth="1"/>
    <col min="9996" max="10240" width="0.77734375" style="13"/>
    <col min="10241" max="10241" width="3.33203125" style="13" customWidth="1"/>
    <col min="10242" max="10242" width="4.33203125" style="13" customWidth="1"/>
    <col min="10243" max="10243" width="49.5546875" style="13" customWidth="1"/>
    <col min="10244" max="10244" width="13.44140625" style="13" customWidth="1"/>
    <col min="10245" max="10248" width="13.88671875" style="13" customWidth="1"/>
    <col min="10249" max="10249" width="14.88671875" style="13" customWidth="1"/>
    <col min="10250" max="10250" width="14.77734375" style="13" customWidth="1"/>
    <col min="10251" max="10251" width="3.33203125" style="13" customWidth="1"/>
    <col min="10252" max="10496" width="0.77734375" style="13"/>
    <col min="10497" max="10497" width="3.33203125" style="13" customWidth="1"/>
    <col min="10498" max="10498" width="4.33203125" style="13" customWidth="1"/>
    <col min="10499" max="10499" width="49.5546875" style="13" customWidth="1"/>
    <col min="10500" max="10500" width="13.44140625" style="13" customWidth="1"/>
    <col min="10501" max="10504" width="13.88671875" style="13" customWidth="1"/>
    <col min="10505" max="10505" width="14.88671875" style="13" customWidth="1"/>
    <col min="10506" max="10506" width="14.77734375" style="13" customWidth="1"/>
    <col min="10507" max="10507" width="3.33203125" style="13" customWidth="1"/>
    <col min="10508" max="10752" width="0.77734375" style="13"/>
    <col min="10753" max="10753" width="3.33203125" style="13" customWidth="1"/>
    <col min="10754" max="10754" width="4.33203125" style="13" customWidth="1"/>
    <col min="10755" max="10755" width="49.5546875" style="13" customWidth="1"/>
    <col min="10756" max="10756" width="13.44140625" style="13" customWidth="1"/>
    <col min="10757" max="10760" width="13.88671875" style="13" customWidth="1"/>
    <col min="10761" max="10761" width="14.88671875" style="13" customWidth="1"/>
    <col min="10762" max="10762" width="14.77734375" style="13" customWidth="1"/>
    <col min="10763" max="10763" width="3.33203125" style="13" customWidth="1"/>
    <col min="10764" max="11008" width="0.77734375" style="13"/>
    <col min="11009" max="11009" width="3.33203125" style="13" customWidth="1"/>
    <col min="11010" max="11010" width="4.33203125" style="13" customWidth="1"/>
    <col min="11011" max="11011" width="49.5546875" style="13" customWidth="1"/>
    <col min="11012" max="11012" width="13.44140625" style="13" customWidth="1"/>
    <col min="11013" max="11016" width="13.88671875" style="13" customWidth="1"/>
    <col min="11017" max="11017" width="14.88671875" style="13" customWidth="1"/>
    <col min="11018" max="11018" width="14.77734375" style="13" customWidth="1"/>
    <col min="11019" max="11019" width="3.33203125" style="13" customWidth="1"/>
    <col min="11020" max="11264" width="0.77734375" style="13"/>
    <col min="11265" max="11265" width="3.33203125" style="13" customWidth="1"/>
    <col min="11266" max="11266" width="4.33203125" style="13" customWidth="1"/>
    <col min="11267" max="11267" width="49.5546875" style="13" customWidth="1"/>
    <col min="11268" max="11268" width="13.44140625" style="13" customWidth="1"/>
    <col min="11269" max="11272" width="13.88671875" style="13" customWidth="1"/>
    <col min="11273" max="11273" width="14.88671875" style="13" customWidth="1"/>
    <col min="11274" max="11274" width="14.77734375" style="13" customWidth="1"/>
    <col min="11275" max="11275" width="3.33203125" style="13" customWidth="1"/>
    <col min="11276" max="11520" width="0.77734375" style="13"/>
    <col min="11521" max="11521" width="3.33203125" style="13" customWidth="1"/>
    <col min="11522" max="11522" width="4.33203125" style="13" customWidth="1"/>
    <col min="11523" max="11523" width="49.5546875" style="13" customWidth="1"/>
    <col min="11524" max="11524" width="13.44140625" style="13" customWidth="1"/>
    <col min="11525" max="11528" width="13.88671875" style="13" customWidth="1"/>
    <col min="11529" max="11529" width="14.88671875" style="13" customWidth="1"/>
    <col min="11530" max="11530" width="14.77734375" style="13" customWidth="1"/>
    <col min="11531" max="11531" width="3.33203125" style="13" customWidth="1"/>
    <col min="11532" max="11776" width="0.77734375" style="13"/>
    <col min="11777" max="11777" width="3.33203125" style="13" customWidth="1"/>
    <col min="11778" max="11778" width="4.33203125" style="13" customWidth="1"/>
    <col min="11779" max="11779" width="49.5546875" style="13" customWidth="1"/>
    <col min="11780" max="11780" width="13.44140625" style="13" customWidth="1"/>
    <col min="11781" max="11784" width="13.88671875" style="13" customWidth="1"/>
    <col min="11785" max="11785" width="14.88671875" style="13" customWidth="1"/>
    <col min="11786" max="11786" width="14.77734375" style="13" customWidth="1"/>
    <col min="11787" max="11787" width="3.33203125" style="13" customWidth="1"/>
    <col min="11788" max="12032" width="0.77734375" style="13"/>
    <col min="12033" max="12033" width="3.33203125" style="13" customWidth="1"/>
    <col min="12034" max="12034" width="4.33203125" style="13" customWidth="1"/>
    <col min="12035" max="12035" width="49.5546875" style="13" customWidth="1"/>
    <col min="12036" max="12036" width="13.44140625" style="13" customWidth="1"/>
    <col min="12037" max="12040" width="13.88671875" style="13" customWidth="1"/>
    <col min="12041" max="12041" width="14.88671875" style="13" customWidth="1"/>
    <col min="12042" max="12042" width="14.77734375" style="13" customWidth="1"/>
    <col min="12043" max="12043" width="3.33203125" style="13" customWidth="1"/>
    <col min="12044" max="12288" width="0.77734375" style="13"/>
    <col min="12289" max="12289" width="3.33203125" style="13" customWidth="1"/>
    <col min="12290" max="12290" width="4.33203125" style="13" customWidth="1"/>
    <col min="12291" max="12291" width="49.5546875" style="13" customWidth="1"/>
    <col min="12292" max="12292" width="13.44140625" style="13" customWidth="1"/>
    <col min="12293" max="12296" width="13.88671875" style="13" customWidth="1"/>
    <col min="12297" max="12297" width="14.88671875" style="13" customWidth="1"/>
    <col min="12298" max="12298" width="14.77734375" style="13" customWidth="1"/>
    <col min="12299" max="12299" width="3.33203125" style="13" customWidth="1"/>
    <col min="12300" max="12544" width="0.77734375" style="13"/>
    <col min="12545" max="12545" width="3.33203125" style="13" customWidth="1"/>
    <col min="12546" max="12546" width="4.33203125" style="13" customWidth="1"/>
    <col min="12547" max="12547" width="49.5546875" style="13" customWidth="1"/>
    <col min="12548" max="12548" width="13.44140625" style="13" customWidth="1"/>
    <col min="12549" max="12552" width="13.88671875" style="13" customWidth="1"/>
    <col min="12553" max="12553" width="14.88671875" style="13" customWidth="1"/>
    <col min="12554" max="12554" width="14.77734375" style="13" customWidth="1"/>
    <col min="12555" max="12555" width="3.33203125" style="13" customWidth="1"/>
    <col min="12556" max="12800" width="0.77734375" style="13"/>
    <col min="12801" max="12801" width="3.33203125" style="13" customWidth="1"/>
    <col min="12802" max="12802" width="4.33203125" style="13" customWidth="1"/>
    <col min="12803" max="12803" width="49.5546875" style="13" customWidth="1"/>
    <col min="12804" max="12804" width="13.44140625" style="13" customWidth="1"/>
    <col min="12805" max="12808" width="13.88671875" style="13" customWidth="1"/>
    <col min="12809" max="12809" width="14.88671875" style="13" customWidth="1"/>
    <col min="12810" max="12810" width="14.77734375" style="13" customWidth="1"/>
    <col min="12811" max="12811" width="3.33203125" style="13" customWidth="1"/>
    <col min="12812" max="13056" width="0.77734375" style="13"/>
    <col min="13057" max="13057" width="3.33203125" style="13" customWidth="1"/>
    <col min="13058" max="13058" width="4.33203125" style="13" customWidth="1"/>
    <col min="13059" max="13059" width="49.5546875" style="13" customWidth="1"/>
    <col min="13060" max="13060" width="13.44140625" style="13" customWidth="1"/>
    <col min="13061" max="13064" width="13.88671875" style="13" customWidth="1"/>
    <col min="13065" max="13065" width="14.88671875" style="13" customWidth="1"/>
    <col min="13066" max="13066" width="14.77734375" style="13" customWidth="1"/>
    <col min="13067" max="13067" width="3.33203125" style="13" customWidth="1"/>
    <col min="13068" max="13312" width="0.77734375" style="13"/>
    <col min="13313" max="13313" width="3.33203125" style="13" customWidth="1"/>
    <col min="13314" max="13314" width="4.33203125" style="13" customWidth="1"/>
    <col min="13315" max="13315" width="49.5546875" style="13" customWidth="1"/>
    <col min="13316" max="13316" width="13.44140625" style="13" customWidth="1"/>
    <col min="13317" max="13320" width="13.88671875" style="13" customWidth="1"/>
    <col min="13321" max="13321" width="14.88671875" style="13" customWidth="1"/>
    <col min="13322" max="13322" width="14.77734375" style="13" customWidth="1"/>
    <col min="13323" max="13323" width="3.33203125" style="13" customWidth="1"/>
    <col min="13324" max="13568" width="0.77734375" style="13"/>
    <col min="13569" max="13569" width="3.33203125" style="13" customWidth="1"/>
    <col min="13570" max="13570" width="4.33203125" style="13" customWidth="1"/>
    <col min="13571" max="13571" width="49.5546875" style="13" customWidth="1"/>
    <col min="13572" max="13572" width="13.44140625" style="13" customWidth="1"/>
    <col min="13573" max="13576" width="13.88671875" style="13" customWidth="1"/>
    <col min="13577" max="13577" width="14.88671875" style="13" customWidth="1"/>
    <col min="13578" max="13578" width="14.77734375" style="13" customWidth="1"/>
    <col min="13579" max="13579" width="3.33203125" style="13" customWidth="1"/>
    <col min="13580" max="13824" width="0.77734375" style="13"/>
    <col min="13825" max="13825" width="3.33203125" style="13" customWidth="1"/>
    <col min="13826" max="13826" width="4.33203125" style="13" customWidth="1"/>
    <col min="13827" max="13827" width="49.5546875" style="13" customWidth="1"/>
    <col min="13828" max="13828" width="13.44140625" style="13" customWidth="1"/>
    <col min="13829" max="13832" width="13.88671875" style="13" customWidth="1"/>
    <col min="13833" max="13833" width="14.88671875" style="13" customWidth="1"/>
    <col min="13834" max="13834" width="14.77734375" style="13" customWidth="1"/>
    <col min="13835" max="13835" width="3.33203125" style="13" customWidth="1"/>
    <col min="13836" max="14080" width="0.77734375" style="13"/>
    <col min="14081" max="14081" width="3.33203125" style="13" customWidth="1"/>
    <col min="14082" max="14082" width="4.33203125" style="13" customWidth="1"/>
    <col min="14083" max="14083" width="49.5546875" style="13" customWidth="1"/>
    <col min="14084" max="14084" width="13.44140625" style="13" customWidth="1"/>
    <col min="14085" max="14088" width="13.88671875" style="13" customWidth="1"/>
    <col min="14089" max="14089" width="14.88671875" style="13" customWidth="1"/>
    <col min="14090" max="14090" width="14.77734375" style="13" customWidth="1"/>
    <col min="14091" max="14091" width="3.33203125" style="13" customWidth="1"/>
    <col min="14092" max="14336" width="0.77734375" style="13"/>
    <col min="14337" max="14337" width="3.33203125" style="13" customWidth="1"/>
    <col min="14338" max="14338" width="4.33203125" style="13" customWidth="1"/>
    <col min="14339" max="14339" width="49.5546875" style="13" customWidth="1"/>
    <col min="14340" max="14340" width="13.44140625" style="13" customWidth="1"/>
    <col min="14341" max="14344" width="13.88671875" style="13" customWidth="1"/>
    <col min="14345" max="14345" width="14.88671875" style="13" customWidth="1"/>
    <col min="14346" max="14346" width="14.77734375" style="13" customWidth="1"/>
    <col min="14347" max="14347" width="3.33203125" style="13" customWidth="1"/>
    <col min="14348" max="14592" width="0.77734375" style="13"/>
    <col min="14593" max="14593" width="3.33203125" style="13" customWidth="1"/>
    <col min="14594" max="14594" width="4.33203125" style="13" customWidth="1"/>
    <col min="14595" max="14595" width="49.5546875" style="13" customWidth="1"/>
    <col min="14596" max="14596" width="13.44140625" style="13" customWidth="1"/>
    <col min="14597" max="14600" width="13.88671875" style="13" customWidth="1"/>
    <col min="14601" max="14601" width="14.88671875" style="13" customWidth="1"/>
    <col min="14602" max="14602" width="14.77734375" style="13" customWidth="1"/>
    <col min="14603" max="14603" width="3.33203125" style="13" customWidth="1"/>
    <col min="14604" max="14848" width="0.77734375" style="13"/>
    <col min="14849" max="14849" width="3.33203125" style="13" customWidth="1"/>
    <col min="14850" max="14850" width="4.33203125" style="13" customWidth="1"/>
    <col min="14851" max="14851" width="49.5546875" style="13" customWidth="1"/>
    <col min="14852" max="14852" width="13.44140625" style="13" customWidth="1"/>
    <col min="14853" max="14856" width="13.88671875" style="13" customWidth="1"/>
    <col min="14857" max="14857" width="14.88671875" style="13" customWidth="1"/>
    <col min="14858" max="14858" width="14.77734375" style="13" customWidth="1"/>
    <col min="14859" max="14859" width="3.33203125" style="13" customWidth="1"/>
    <col min="14860" max="15104" width="0.77734375" style="13"/>
    <col min="15105" max="15105" width="3.33203125" style="13" customWidth="1"/>
    <col min="15106" max="15106" width="4.33203125" style="13" customWidth="1"/>
    <col min="15107" max="15107" width="49.5546875" style="13" customWidth="1"/>
    <col min="15108" max="15108" width="13.44140625" style="13" customWidth="1"/>
    <col min="15109" max="15112" width="13.88671875" style="13" customWidth="1"/>
    <col min="15113" max="15113" width="14.88671875" style="13" customWidth="1"/>
    <col min="15114" max="15114" width="14.77734375" style="13" customWidth="1"/>
    <col min="15115" max="15115" width="3.33203125" style="13" customWidth="1"/>
    <col min="15116" max="15360" width="0.77734375" style="13"/>
    <col min="15361" max="15361" width="3.33203125" style="13" customWidth="1"/>
    <col min="15362" max="15362" width="4.33203125" style="13" customWidth="1"/>
    <col min="15363" max="15363" width="49.5546875" style="13" customWidth="1"/>
    <col min="15364" max="15364" width="13.44140625" style="13" customWidth="1"/>
    <col min="15365" max="15368" width="13.88671875" style="13" customWidth="1"/>
    <col min="15369" max="15369" width="14.88671875" style="13" customWidth="1"/>
    <col min="15370" max="15370" width="14.77734375" style="13" customWidth="1"/>
    <col min="15371" max="15371" width="3.33203125" style="13" customWidth="1"/>
    <col min="15372" max="15616" width="0.77734375" style="13"/>
    <col min="15617" max="15617" width="3.33203125" style="13" customWidth="1"/>
    <col min="15618" max="15618" width="4.33203125" style="13" customWidth="1"/>
    <col min="15619" max="15619" width="49.5546875" style="13" customWidth="1"/>
    <col min="15620" max="15620" width="13.44140625" style="13" customWidth="1"/>
    <col min="15621" max="15624" width="13.88671875" style="13" customWidth="1"/>
    <col min="15625" max="15625" width="14.88671875" style="13" customWidth="1"/>
    <col min="15626" max="15626" width="14.77734375" style="13" customWidth="1"/>
    <col min="15627" max="15627" width="3.33203125" style="13" customWidth="1"/>
    <col min="15628" max="15872" width="0.77734375" style="13"/>
    <col min="15873" max="15873" width="3.33203125" style="13" customWidth="1"/>
    <col min="15874" max="15874" width="4.33203125" style="13" customWidth="1"/>
    <col min="15875" max="15875" width="49.5546875" style="13" customWidth="1"/>
    <col min="15876" max="15876" width="13.44140625" style="13" customWidth="1"/>
    <col min="15877" max="15880" width="13.88671875" style="13" customWidth="1"/>
    <col min="15881" max="15881" width="14.88671875" style="13" customWidth="1"/>
    <col min="15882" max="15882" width="14.77734375" style="13" customWidth="1"/>
    <col min="15883" max="15883" width="3.33203125" style="13" customWidth="1"/>
    <col min="15884" max="16128" width="0.77734375" style="13"/>
    <col min="16129" max="16129" width="3.33203125" style="13" customWidth="1"/>
    <col min="16130" max="16130" width="4.33203125" style="13" customWidth="1"/>
    <col min="16131" max="16131" width="49.5546875" style="13" customWidth="1"/>
    <col min="16132" max="16132" width="13.44140625" style="13" customWidth="1"/>
    <col min="16133" max="16136" width="13.88671875" style="13" customWidth="1"/>
    <col min="16137" max="16137" width="14.88671875" style="13" customWidth="1"/>
    <col min="16138" max="16138" width="14.77734375" style="13" customWidth="1"/>
    <col min="16139" max="16139" width="3.33203125" style="13" customWidth="1"/>
    <col min="16140" max="16384" width="0.77734375" style="13"/>
  </cols>
  <sheetData>
    <row r="1" spans="2:10" ht="14.1" customHeight="1" x14ac:dyDescent="0.3">
      <c r="B1" s="34"/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3">
      <c r="B2" s="57" t="s">
        <v>123</v>
      </c>
      <c r="C2" s="57"/>
      <c r="D2" s="57"/>
      <c r="E2" s="57"/>
      <c r="F2" s="57"/>
      <c r="G2" s="57"/>
      <c r="H2" s="57"/>
      <c r="I2" s="57"/>
      <c r="J2" s="57"/>
    </row>
    <row r="3" spans="2:10" ht="14.1" customHeight="1" x14ac:dyDescent="0.3"/>
    <row r="4" spans="2:10" ht="70.5" customHeight="1" x14ac:dyDescent="0.3">
      <c r="B4" s="65" t="s">
        <v>124</v>
      </c>
      <c r="C4" s="65"/>
      <c r="D4" s="65" t="s">
        <v>125</v>
      </c>
      <c r="E4" s="65" t="s">
        <v>142</v>
      </c>
      <c r="F4" s="65"/>
      <c r="G4" s="65" t="s">
        <v>143</v>
      </c>
      <c r="H4" s="65"/>
      <c r="I4" s="65" t="s">
        <v>145</v>
      </c>
      <c r="J4" s="65"/>
    </row>
    <row r="5" spans="2:10" ht="48.75" customHeight="1" x14ac:dyDescent="0.3">
      <c r="B5" s="65"/>
      <c r="C5" s="65"/>
      <c r="D5" s="65"/>
      <c r="E5" s="36" t="s">
        <v>126</v>
      </c>
      <c r="F5" s="36" t="s">
        <v>127</v>
      </c>
      <c r="G5" s="36" t="s">
        <v>126</v>
      </c>
      <c r="H5" s="36" t="s">
        <v>127</v>
      </c>
      <c r="I5" s="36" t="s">
        <v>126</v>
      </c>
      <c r="J5" s="36" t="s">
        <v>127</v>
      </c>
    </row>
    <row r="6" spans="2:10" ht="30" customHeight="1" x14ac:dyDescent="0.3">
      <c r="B6" s="23" t="s">
        <v>36</v>
      </c>
      <c r="C6" s="24" t="s">
        <v>128</v>
      </c>
      <c r="D6" s="36"/>
      <c r="E6" s="25"/>
      <c r="F6" s="25"/>
      <c r="G6" s="25"/>
      <c r="H6" s="25"/>
      <c r="I6" s="25"/>
      <c r="J6" s="25"/>
    </row>
    <row r="7" spans="2:10" ht="30" customHeight="1" x14ac:dyDescent="0.3">
      <c r="B7" s="23" t="s">
        <v>41</v>
      </c>
      <c r="C7" s="24" t="s">
        <v>129</v>
      </c>
      <c r="D7" s="26"/>
      <c r="E7" s="25"/>
      <c r="F7" s="25"/>
      <c r="G7" s="25"/>
      <c r="H7" s="25"/>
      <c r="I7" s="25"/>
      <c r="J7" s="25"/>
    </row>
    <row r="8" spans="2:10" ht="30" customHeight="1" x14ac:dyDescent="0.3">
      <c r="B8" s="23"/>
      <c r="C8" s="24" t="s">
        <v>130</v>
      </c>
      <c r="D8" s="26"/>
      <c r="E8" s="25"/>
      <c r="F8" s="25"/>
      <c r="G8" s="25"/>
      <c r="H8" s="25"/>
      <c r="I8" s="25"/>
      <c r="J8" s="25"/>
    </row>
    <row r="9" spans="2:10" ht="30" customHeight="1" x14ac:dyDescent="0.3">
      <c r="B9" s="23"/>
      <c r="C9" s="24" t="s">
        <v>131</v>
      </c>
      <c r="D9" s="26" t="s">
        <v>132</v>
      </c>
      <c r="E9" s="27">
        <v>1264858.0304602517</v>
      </c>
      <c r="F9" s="27">
        <v>1264858.0304602517</v>
      </c>
      <c r="G9" s="28">
        <v>1594453.2488415681</v>
      </c>
      <c r="H9" s="28">
        <v>1594453.2488415681</v>
      </c>
      <c r="I9" s="27">
        <v>1150604.3934504203</v>
      </c>
      <c r="J9" s="27">
        <v>1150604.3934504203</v>
      </c>
    </row>
    <row r="10" spans="2:10" ht="30" customHeight="1" x14ac:dyDescent="0.3">
      <c r="B10" s="23"/>
      <c r="C10" s="24" t="s">
        <v>133</v>
      </c>
      <c r="D10" s="26" t="s">
        <v>134</v>
      </c>
      <c r="E10" s="27">
        <v>454.40735642205595</v>
      </c>
      <c r="F10" s="27">
        <v>454.40735642205595</v>
      </c>
      <c r="G10" s="28">
        <v>465.56378641452</v>
      </c>
      <c r="H10" s="28">
        <v>465.56378641452</v>
      </c>
      <c r="I10" s="27">
        <v>475.17718886138863</v>
      </c>
      <c r="J10" s="27">
        <v>475.17718886138863</v>
      </c>
    </row>
    <row r="11" spans="2:10" ht="30" customHeight="1" x14ac:dyDescent="0.3">
      <c r="B11" s="29"/>
      <c r="C11" s="24" t="s">
        <v>135</v>
      </c>
      <c r="D11" s="26" t="s">
        <v>134</v>
      </c>
      <c r="E11" s="30">
        <v>2752.9771237995265</v>
      </c>
      <c r="F11" s="30">
        <v>2752.9771237995265</v>
      </c>
      <c r="G11" s="28">
        <v>2737.9026185313651</v>
      </c>
      <c r="H11" s="31">
        <v>2737.9026185313651</v>
      </c>
      <c r="I11" s="27">
        <v>2486.0114725493513</v>
      </c>
      <c r="J11" s="27">
        <v>2486.0114725493513</v>
      </c>
    </row>
    <row r="12" spans="2:10" ht="14.1" customHeight="1" x14ac:dyDescent="0.3">
      <c r="B12" s="32" t="s">
        <v>136</v>
      </c>
      <c r="C12" s="21"/>
      <c r="D12" s="21"/>
      <c r="E12" s="21"/>
      <c r="F12" s="21"/>
      <c r="G12" s="21"/>
      <c r="H12" s="21"/>
      <c r="I12" s="21"/>
      <c r="J12" s="21"/>
    </row>
    <row r="13" spans="2:10" ht="15.6" customHeight="1" x14ac:dyDescent="0.3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2019-04-02T12:02:11Z</cp:lastPrinted>
  <dcterms:created xsi:type="dcterms:W3CDTF">2011-01-11T10:25:48Z</dcterms:created>
  <dcterms:modified xsi:type="dcterms:W3CDTF">2021-04-20T12:50:53Z</dcterms:modified>
</cp:coreProperties>
</file>