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6.2020" sheetId="1" r:id="rId1"/>
  </sheets>
  <definedNames>
    <definedName name="_xlnm.Print_Area" localSheetId="0">'06.2020'!$A$1:$AC$33</definedName>
  </definedNames>
  <calcPr calcId="145621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<sst xmlns="http://schemas.openxmlformats.org/spreadsheetml/2006/main" count="72" uniqueCount="33">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</sst>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4" sqref="B4:B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5"/>
      <c r="Z1" s="45"/>
      <c r="AA1" s="45"/>
      <c r="AB1" s="45"/>
      <c r="AC1" s="45"/>
    </row>
    <row r="2" spans="1:30" ht="16.5" thickBot="1" x14ac:dyDescent="0.3">
      <c r="A2" s="56" t="s">
        <v>30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25</v>
      </c>
      <c r="B3" s="29" t="s">
        <v>26</v>
      </c>
      <c r="C3" s="71">
        <v>43983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6"/>
      <c r="Z3" s="46"/>
      <c r="AA3" s="46"/>
      <c r="AB3" s="46"/>
      <c r="AC3" s="46"/>
    </row>
    <row r="4" spans="1:30" ht="27.75" customHeight="1" x14ac:dyDescent="0.25">
      <c r="A4" s="61"/>
      <c r="B4" s="90" t="s">
        <v>0</v>
      </c>
      <c r="C4" s="92" t="s">
        <v>20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28</v>
      </c>
      <c r="U4" s="81"/>
      <c r="V4" s="81"/>
      <c r="W4" s="81"/>
      <c r="X4" s="82"/>
      <c r="Y4" s="80" t="s">
        <v>28</v>
      </c>
      <c r="Z4" s="81"/>
      <c r="AA4" s="81"/>
      <c r="AB4" s="81"/>
      <c r="AC4" s="82"/>
      <c r="AD4" s="1"/>
    </row>
    <row r="5" spans="1:30" x14ac:dyDescent="0.25">
      <c r="A5" s="61"/>
      <c r="B5" s="90"/>
      <c r="C5" s="76" t="s">
        <v>23</v>
      </c>
      <c r="D5" s="95" t="s">
        <v>24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25">
      <c r="A6" s="61"/>
      <c r="B6" s="90"/>
      <c r="C6" s="77"/>
      <c r="D6" s="74" t="s">
        <v>21</v>
      </c>
      <c r="E6" s="63" t="s">
        <v>12</v>
      </c>
      <c r="F6" s="64"/>
      <c r="G6" s="64"/>
      <c r="H6" s="64"/>
      <c r="I6" s="65"/>
      <c r="J6" s="63" t="s">
        <v>19</v>
      </c>
      <c r="K6" s="64"/>
      <c r="L6" s="64"/>
      <c r="M6" s="64"/>
      <c r="N6" s="64"/>
      <c r="O6" s="63" t="s">
        <v>29</v>
      </c>
      <c r="P6" s="64"/>
      <c r="Q6" s="64"/>
      <c r="R6" s="64"/>
      <c r="S6" s="64"/>
      <c r="T6" s="83" t="s">
        <v>19</v>
      </c>
      <c r="U6" s="84"/>
      <c r="V6" s="84"/>
      <c r="W6" s="84"/>
      <c r="X6" s="85"/>
      <c r="Y6" s="83" t="s">
        <v>29</v>
      </c>
      <c r="Z6" s="84"/>
      <c r="AA6" s="84"/>
      <c r="AB6" s="84"/>
      <c r="AC6" s="85"/>
    </row>
    <row r="7" spans="1:30" ht="15" customHeight="1" x14ac:dyDescent="0.25">
      <c r="A7" s="61"/>
      <c r="B7" s="90"/>
      <c r="C7" s="77"/>
      <c r="D7" s="74"/>
      <c r="E7" s="69" t="s">
        <v>6</v>
      </c>
      <c r="F7" s="69" t="s">
        <v>7</v>
      </c>
      <c r="G7" s="69"/>
      <c r="H7" s="69"/>
      <c r="I7" s="69"/>
      <c r="J7" s="69" t="s">
        <v>6</v>
      </c>
      <c r="K7" s="69" t="s">
        <v>7</v>
      </c>
      <c r="L7" s="69"/>
      <c r="M7" s="69"/>
      <c r="N7" s="79"/>
      <c r="O7" s="69" t="s">
        <v>6</v>
      </c>
      <c r="P7" s="69" t="s">
        <v>7</v>
      </c>
      <c r="Q7" s="69"/>
      <c r="R7" s="69"/>
      <c r="S7" s="79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.75" thickBot="1" x14ac:dyDescent="0.3">
      <c r="A8" s="62"/>
      <c r="B8" s="91"/>
      <c r="C8" s="78"/>
      <c r="D8" s="75"/>
      <c r="E8" s="70"/>
      <c r="F8" s="6" t="s">
        <v>8</v>
      </c>
      <c r="G8" s="6" t="s">
        <v>9</v>
      </c>
      <c r="H8" s="6" t="s">
        <v>10</v>
      </c>
      <c r="I8" s="6" t="s">
        <v>11</v>
      </c>
      <c r="J8" s="70"/>
      <c r="K8" s="6" t="s">
        <v>8</v>
      </c>
      <c r="L8" s="6" t="s">
        <v>9</v>
      </c>
      <c r="M8" s="6" t="s">
        <v>10</v>
      </c>
      <c r="N8" s="7" t="s">
        <v>11</v>
      </c>
      <c r="O8" s="70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66" t="str">
        <f>A2</f>
        <v>ПАО "Россети Северный Кавказ" - "Ингушэнерго"</v>
      </c>
      <c r="B9" s="10" t="s">
        <v>13</v>
      </c>
      <c r="C9" s="15">
        <f>E9+J9+D9+O9</f>
        <v>1662.194</v>
      </c>
      <c r="D9" s="5"/>
      <c r="E9" s="5">
        <f>F9+G9+H9+I9</f>
        <v>742.90499999999997</v>
      </c>
      <c r="F9" s="20">
        <v>0</v>
      </c>
      <c r="G9" s="20">
        <v>0.92</v>
      </c>
      <c r="H9" s="20">
        <v>592.58900000000006</v>
      </c>
      <c r="I9" s="20">
        <v>149.39599999999999</v>
      </c>
      <c r="J9" s="5">
        <f t="shared" ref="J9:J19" si="0">K9+L9+M9+N9</f>
        <v>532.31799999999998</v>
      </c>
      <c r="K9" s="20">
        <v>378</v>
      </c>
      <c r="L9" s="20">
        <v>24.140999999999998</v>
      </c>
      <c r="M9" s="20">
        <v>130.17699999999999</v>
      </c>
      <c r="N9" s="20">
        <v>0</v>
      </c>
      <c r="O9" s="5">
        <f t="shared" ref="O9:O19" si="1">P9+Q9+R9+S9</f>
        <v>386.971</v>
      </c>
      <c r="P9" s="20">
        <v>370.4</v>
      </c>
      <c r="Q9" s="20">
        <v>6</v>
      </c>
      <c r="R9" s="20">
        <v>10.571</v>
      </c>
      <c r="S9" s="20">
        <v>0</v>
      </c>
      <c r="T9" s="47">
        <f>U9+V9+W9+X9</f>
        <v>0.69700000000000006</v>
      </c>
      <c r="U9" s="48">
        <v>0.48299999999999998</v>
      </c>
      <c r="V9" s="48">
        <v>3.4000000000000002E-2</v>
      </c>
      <c r="W9" s="48">
        <v>0.18</v>
      </c>
      <c r="X9" s="49">
        <v>0</v>
      </c>
      <c r="Y9" s="47">
        <f>Z9+AA9+AB9+AC9</f>
        <v>0.53700000000000003</v>
      </c>
      <c r="Z9" s="48">
        <v>0.51400000000000001</v>
      </c>
      <c r="AA9" s="48">
        <v>8.0000000000000002E-3</v>
      </c>
      <c r="AB9" s="48">
        <v>1.4999999999999999E-2</v>
      </c>
      <c r="AC9" s="49">
        <v>0</v>
      </c>
    </row>
    <row r="10" spans="1:30" ht="15" hidden="1" customHeight="1" outlineLevel="1" x14ac:dyDescent="0.25">
      <c r="A10" s="67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67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67"/>
      <c r="B12" s="11" t="s">
        <v>1</v>
      </c>
      <c r="C12" s="15">
        <f t="shared" si="2"/>
        <v>8962.6140000000014</v>
      </c>
      <c r="D12" s="2"/>
      <c r="E12" s="2">
        <f t="shared" si="3"/>
        <v>3891.9640000000009</v>
      </c>
      <c r="F12" s="21">
        <v>51.48</v>
      </c>
      <c r="G12" s="21">
        <v>20.420000000000002</v>
      </c>
      <c r="H12" s="21">
        <v>2793.8770000000004</v>
      </c>
      <c r="I12" s="21">
        <v>1026.1870000000001</v>
      </c>
      <c r="J12" s="2">
        <f t="shared" si="0"/>
        <v>4698.7719999999999</v>
      </c>
      <c r="K12" s="21">
        <v>0</v>
      </c>
      <c r="L12" s="21">
        <v>1835.1849999999999</v>
      </c>
      <c r="M12" s="21">
        <v>2862.64</v>
      </c>
      <c r="N12" s="21">
        <v>0.94699999999999995</v>
      </c>
      <c r="O12" s="2">
        <f t="shared" si="1"/>
        <v>371.87799999999999</v>
      </c>
      <c r="P12" s="21">
        <v>201.56</v>
      </c>
      <c r="Q12" s="21">
        <v>30.75</v>
      </c>
      <c r="R12" s="21">
        <v>56.767000000000003</v>
      </c>
      <c r="S12" s="21">
        <v>82.801000000000002</v>
      </c>
      <c r="T12" s="50">
        <f t="shared" si="4"/>
        <v>6.5330000000000004</v>
      </c>
      <c r="U12" s="48">
        <v>0</v>
      </c>
      <c r="V12" s="48">
        <v>2.5489999999999999</v>
      </c>
      <c r="W12" s="48">
        <v>3.9829999999999997</v>
      </c>
      <c r="X12" s="49">
        <v>1E-3</v>
      </c>
      <c r="Y12" s="50">
        <f t="shared" si="5"/>
        <v>0.51400000000000001</v>
      </c>
      <c r="Z12" s="48">
        <v>0.28000000000000003</v>
      </c>
      <c r="AA12" s="48">
        <v>3.1E-2</v>
      </c>
      <c r="AB12" s="48">
        <v>8.2000000000000003E-2</v>
      </c>
      <c r="AC12" s="49">
        <v>0.121</v>
      </c>
    </row>
    <row r="13" spans="1:30" x14ac:dyDescent="0.25">
      <c r="A13" s="67"/>
      <c r="B13" s="11" t="s">
        <v>16</v>
      </c>
      <c r="C13" s="15">
        <f t="shared" si="2"/>
        <v>366.19499999999999</v>
      </c>
      <c r="D13" s="2"/>
      <c r="E13" s="2">
        <f t="shared" si="3"/>
        <v>28.315000000000001</v>
      </c>
      <c r="F13" s="21">
        <v>0</v>
      </c>
      <c r="G13" s="21">
        <v>0</v>
      </c>
      <c r="H13" s="21">
        <v>20.571000000000002</v>
      </c>
      <c r="I13" s="21">
        <v>7.7439999999999998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337.88</v>
      </c>
      <c r="P13" s="21">
        <v>303.14</v>
      </c>
      <c r="Q13" s="21">
        <v>34.74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0.46899999999999997</v>
      </c>
      <c r="Z13" s="48">
        <v>0.42099999999999999</v>
      </c>
      <c r="AA13" s="48">
        <v>4.8000000000000001E-2</v>
      </c>
      <c r="AB13" s="48">
        <v>0</v>
      </c>
      <c r="AC13" s="49">
        <v>0</v>
      </c>
    </row>
    <row r="14" spans="1:30" x14ac:dyDescent="0.25">
      <c r="A14" s="67"/>
      <c r="B14" s="11" t="s">
        <v>17</v>
      </c>
      <c r="C14" s="15">
        <f t="shared" si="2"/>
        <v>5523.8880000000008</v>
      </c>
      <c r="D14" s="2"/>
      <c r="E14" s="2">
        <f t="shared" si="3"/>
        <v>4741.4400000000005</v>
      </c>
      <c r="F14" s="21">
        <v>100.601</v>
      </c>
      <c r="G14" s="21">
        <v>38.4</v>
      </c>
      <c r="H14" s="21">
        <v>3005.85</v>
      </c>
      <c r="I14" s="21">
        <v>1596.5889999999999</v>
      </c>
      <c r="J14" s="2">
        <f t="shared" si="0"/>
        <v>782.44799999999998</v>
      </c>
      <c r="K14" s="21">
        <v>0</v>
      </c>
      <c r="L14" s="21">
        <v>0</v>
      </c>
      <c r="M14" s="21">
        <v>782.44799999999998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1.087</v>
      </c>
      <c r="U14" s="48">
        <v>0</v>
      </c>
      <c r="V14" s="48">
        <v>0</v>
      </c>
      <c r="W14" s="48">
        <v>1.087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67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67"/>
      <c r="B16" s="12" t="s">
        <v>2</v>
      </c>
      <c r="C16" s="15">
        <f t="shared" si="2"/>
        <v>4739.1409999999996</v>
      </c>
      <c r="D16" s="3">
        <v>4739.1409999999996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7"/>
      <c r="B17" s="12" t="s">
        <v>3</v>
      </c>
      <c r="C17" s="15">
        <f t="shared" si="2"/>
        <v>9313.268</v>
      </c>
      <c r="D17" s="3">
        <v>9313.268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7"/>
      <c r="B18" s="11" t="s">
        <v>22</v>
      </c>
      <c r="C18" s="15">
        <f t="shared" si="2"/>
        <v>130.876</v>
      </c>
      <c r="D18" s="3">
        <v>130.876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7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8"/>
      <c r="B20" s="18" t="s">
        <v>5</v>
      </c>
      <c r="C20" s="19">
        <f>SUM(C9:C19)</f>
        <v>30698.176000000003</v>
      </c>
      <c r="D20" s="39">
        <f>SUM(D9:D19)</f>
        <v>14183.285</v>
      </c>
      <c r="E20" s="40">
        <f>F20+G20+H20+I20</f>
        <v>9404.6239999999998</v>
      </c>
      <c r="F20" s="39">
        <f>SUM(F9:F19)</f>
        <v>152.08099999999999</v>
      </c>
      <c r="G20" s="39">
        <f t="shared" ref="G20" si="6">SUM(G9:G19)</f>
        <v>59.74</v>
      </c>
      <c r="H20" s="39">
        <f>SUM(H9:H19)</f>
        <v>6412.8870000000006</v>
      </c>
      <c r="I20" s="39">
        <f>SUM(I9:I19)</f>
        <v>2779.9160000000002</v>
      </c>
      <c r="J20" s="40">
        <f t="shared" ref="J20:X20" si="7">SUM(J9:J19)</f>
        <v>6013.5380000000005</v>
      </c>
      <c r="K20" s="39">
        <f t="shared" si="7"/>
        <v>378</v>
      </c>
      <c r="L20" s="39">
        <f t="shared" si="7"/>
        <v>1859.326</v>
      </c>
      <c r="M20" s="39">
        <f t="shared" si="7"/>
        <v>3775.2649999999999</v>
      </c>
      <c r="N20" s="39">
        <f t="shared" si="7"/>
        <v>0.94699999999999995</v>
      </c>
      <c r="O20" s="40">
        <f t="shared" ref="O20:S20" si="8">SUM(O9:O19)</f>
        <v>1096.7289999999998</v>
      </c>
      <c r="P20" s="39">
        <f t="shared" si="8"/>
        <v>875.1</v>
      </c>
      <c r="Q20" s="39">
        <f t="shared" si="8"/>
        <v>71.490000000000009</v>
      </c>
      <c r="R20" s="39">
        <f t="shared" si="8"/>
        <v>67.338000000000008</v>
      </c>
      <c r="S20" s="39">
        <f t="shared" si="8"/>
        <v>82.801000000000002</v>
      </c>
      <c r="T20" s="51">
        <f t="shared" si="7"/>
        <v>8.3170000000000002</v>
      </c>
      <c r="U20" s="52">
        <f t="shared" si="7"/>
        <v>0.48299999999999998</v>
      </c>
      <c r="V20" s="52">
        <f t="shared" si="7"/>
        <v>2.5829999999999997</v>
      </c>
      <c r="W20" s="52">
        <f t="shared" si="7"/>
        <v>5.2499999999999991</v>
      </c>
      <c r="X20" s="53">
        <f t="shared" si="7"/>
        <v>1E-3</v>
      </c>
      <c r="Y20" s="51">
        <f t="shared" ref="Y20:AC20" si="9">SUM(Y9:Y19)</f>
        <v>1.52</v>
      </c>
      <c r="Z20" s="52">
        <f t="shared" si="9"/>
        <v>1.2150000000000001</v>
      </c>
      <c r="AA20" s="52">
        <f t="shared" si="9"/>
        <v>8.6999999999999994E-2</v>
      </c>
      <c r="AB20" s="52">
        <f t="shared" si="9"/>
        <v>9.7000000000000003E-2</v>
      </c>
      <c r="AC20" s="53">
        <f t="shared" si="9"/>
        <v>0.121</v>
      </c>
    </row>
    <row r="21" spans="1:30" x14ac:dyDescent="0.25">
      <c r="A21" s="57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1</v>
      </c>
      <c r="C24" s="16">
        <f t="shared" si="10"/>
        <v>8.1</v>
      </c>
      <c r="D24" s="2"/>
      <c r="E24" s="2">
        <f t="shared" si="11"/>
        <v>8.1</v>
      </c>
      <c r="F24" s="21"/>
      <c r="G24" s="21"/>
      <c r="H24" s="21"/>
      <c r="I24" s="21">
        <v>8.1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17</v>
      </c>
      <c r="C26" s="16">
        <f t="shared" si="10"/>
        <v>107.06699999999999</v>
      </c>
      <c r="D26" s="2"/>
      <c r="E26" s="2">
        <f t="shared" si="11"/>
        <v>107.06699999999999</v>
      </c>
      <c r="F26" s="21"/>
      <c r="G26" s="21"/>
      <c r="H26" s="21"/>
      <c r="I26" s="21">
        <v>107.06699999999999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22</v>
      </c>
      <c r="C30" s="17">
        <f t="shared" si="10"/>
        <v>48.155999999999999</v>
      </c>
      <c r="D30" s="3">
        <v>48.155999999999999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5</v>
      </c>
      <c r="C32" s="19">
        <f t="shared" si="10"/>
        <v>163.32299999999998</v>
      </c>
      <c r="D32" s="39">
        <f>SUM(D21:D31)</f>
        <v>48.155999999999999</v>
      </c>
      <c r="E32" s="40">
        <f t="shared" si="11"/>
        <v>115.16699999999999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115.16699999999999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27</v>
      </c>
      <c r="B33" s="55"/>
      <c r="C33" s="19">
        <f>C20+C32</f>
        <v>30861.499000000003</v>
      </c>
      <c r="D33" s="31">
        <f>D20+D32</f>
        <v>14231.441000000001</v>
      </c>
      <c r="E33" s="30">
        <f>E20+E32</f>
        <v>9519.7909999999993</v>
      </c>
      <c r="F33" s="31">
        <f t="shared" ref="F33:X33" si="21">F20+F32</f>
        <v>152.08099999999999</v>
      </c>
      <c r="G33" s="31">
        <f t="shared" si="21"/>
        <v>59.74</v>
      </c>
      <c r="H33" s="31">
        <f t="shared" si="21"/>
        <v>6412.8870000000006</v>
      </c>
      <c r="I33" s="31">
        <f t="shared" si="21"/>
        <v>2895.0830000000001</v>
      </c>
      <c r="J33" s="30">
        <f t="shared" si="21"/>
        <v>6013.5380000000005</v>
      </c>
      <c r="K33" s="31">
        <f t="shared" si="21"/>
        <v>378</v>
      </c>
      <c r="L33" s="31">
        <f t="shared" si="21"/>
        <v>1859.326</v>
      </c>
      <c r="M33" s="31">
        <f t="shared" si="21"/>
        <v>3775.2649999999999</v>
      </c>
      <c r="N33" s="31">
        <f t="shared" si="21"/>
        <v>0.94699999999999995</v>
      </c>
      <c r="O33" s="30">
        <f t="shared" ref="O33:S33" si="22">O20+O32</f>
        <v>1096.7289999999998</v>
      </c>
      <c r="P33" s="31">
        <f t="shared" si="22"/>
        <v>875.1</v>
      </c>
      <c r="Q33" s="31">
        <f t="shared" si="22"/>
        <v>71.490000000000009</v>
      </c>
      <c r="R33" s="31">
        <f t="shared" si="22"/>
        <v>67.338000000000008</v>
      </c>
      <c r="S33" s="31">
        <f t="shared" si="22"/>
        <v>82.801000000000002</v>
      </c>
      <c r="T33" s="32">
        <f t="shared" si="21"/>
        <v>8.3170000000000002</v>
      </c>
      <c r="U33" s="33">
        <f t="shared" si="21"/>
        <v>0.48299999999999998</v>
      </c>
      <c r="V33" s="33">
        <f t="shared" si="21"/>
        <v>2.5829999999999997</v>
      </c>
      <c r="W33" s="33">
        <f t="shared" si="21"/>
        <v>5.2499999999999991</v>
      </c>
      <c r="X33" s="34">
        <f t="shared" si="21"/>
        <v>1E-3</v>
      </c>
      <c r="Y33" s="32">
        <f t="shared" ref="Y33:AC33" si="23">Y20+Y32</f>
        <v>1.52</v>
      </c>
      <c r="Z33" s="33">
        <f t="shared" si="23"/>
        <v>1.2150000000000001</v>
      </c>
      <c r="AA33" s="33">
        <f t="shared" si="23"/>
        <v>8.6999999999999994E-2</v>
      </c>
      <c r="AB33" s="33">
        <f t="shared" si="23"/>
        <v>9.7000000000000003E-2</v>
      </c>
      <c r="AC33" s="34">
        <f t="shared" si="23"/>
        <v>0.121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06.2020</vt:lpstr>
      <vt:lpstr>'06.2020'!Область_печати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2020-07-27T07:34:56Z</dcterms:modified>
</cp:coreProperties>
</file>