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2\"/>
    </mc:Choice>
  </mc:AlternateContent>
  <bookViews>
    <workbookView xWindow="0" yWindow="0" windowWidth="13005" windowHeight="11130"/>
  </bookViews>
  <sheets>
    <sheet name="ноябрь" sheetId="2" r:id="rId1"/>
  </sheets>
  <externalReferences>
    <externalReference r:id="rId2"/>
    <externalReference r:id="rId3"/>
  </externalReferences>
  <definedNames>
    <definedName name="_xlnm.Print_Area" localSheetId="0">ноябрь!$B$1:$C$30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l="1"/>
  <c r="C23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<sst xmlns="http://schemas.openxmlformats.org/spreadsheetml/2006/main" count="31" uniqueCount="17">
  <si>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</si>
  <si>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</si>
  <si>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</si>
  <si>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</si>
  <si>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</si>
  <si>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</si>
  <si>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</si>
  <si>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</si>
  <si>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</si>
  <si>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</si>
  <si>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</si>
  <si>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</si>
  <si>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</si>
  <si>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</si>
  <si>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</si>
  <si>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,</t>
  </si>
  <si>
    <t>Отчетный период: ноябрь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</si>
</sst>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(v1.2.1)%20&#1080;&#1102;&#1085;&#1100;%2020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.EIAS_&#1085;&#1086;&#1103;&#1073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8">
          <cell r="AH18">
            <v>6408.75</v>
          </cell>
        </row>
        <row r="37">
          <cell r="F37">
            <v>0</v>
          </cell>
        </row>
      </sheetData>
      <sheetData sheetId="5">
        <row r="26">
          <cell r="V26">
            <v>261.10399999999998</v>
          </cell>
        </row>
      </sheetData>
      <sheetData sheetId="6">
        <row r="15">
          <cell r="F15">
            <v>20290.713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AH30">
            <v>5905.13</v>
          </cell>
        </row>
        <row r="48">
          <cell r="AH48">
            <v>2431.4449999999997</v>
          </cell>
          <cell r="BJ48">
            <v>157.09299999999999</v>
          </cell>
        </row>
        <row r="51">
          <cell r="AH51">
            <v>1970.4639999999999</v>
          </cell>
          <cell r="BJ51">
            <v>169.6</v>
          </cell>
        </row>
        <row r="52">
          <cell r="AH52">
            <v>638.51700000000005</v>
          </cell>
        </row>
        <row r="53">
          <cell r="AH53">
            <v>1450.6880000000003</v>
          </cell>
        </row>
        <row r="54">
          <cell r="AH54">
            <v>0</v>
          </cell>
        </row>
        <row r="66">
          <cell r="F66">
            <v>992.274</v>
          </cell>
          <cell r="AH66">
            <v>343.31900000000002</v>
          </cell>
        </row>
        <row r="68">
          <cell r="F68">
            <v>189.345</v>
          </cell>
        </row>
        <row r="69">
          <cell r="F69">
            <v>8399.7070000000003</v>
          </cell>
          <cell r="BJ69">
            <v>843.92200000000003</v>
          </cell>
        </row>
        <row r="70">
          <cell r="F70">
            <v>282.32299999999998</v>
          </cell>
        </row>
        <row r="71">
          <cell r="F71">
            <v>4979.7139999999981</v>
          </cell>
        </row>
        <row r="72">
          <cell r="F72">
            <v>111.95400000000001</v>
          </cell>
          <cell r="BJ72">
            <v>48.002000000000002</v>
          </cell>
        </row>
      </sheetData>
      <sheetData sheetId="3">
        <row r="54">
          <cell r="J54">
            <v>193.15899999999999</v>
          </cell>
        </row>
        <row r="69">
          <cell r="F69">
            <v>862.89400000000001</v>
          </cell>
        </row>
        <row r="72">
          <cell r="F72">
            <v>217.506</v>
          </cell>
          <cell r="J72">
            <v>471.77500000000043</v>
          </cell>
        </row>
      </sheetData>
      <sheetData sheetId="4">
        <row r="18">
          <cell r="F18">
            <v>24388.202000000005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E28" sqref="E28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15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5905.13</v>
      </c>
    </row>
    <row r="6" spans="2:5" x14ac:dyDescent="0.2">
      <c r="B6" s="8" t="s">
        <v>1</v>
      </c>
      <c r="C6" s="18">
        <f>'[2]Раздел I. А'!$AH$30</f>
        <v>5905.13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7010.9659999999985</v>
      </c>
      <c r="E13" s="1"/>
    </row>
    <row r="14" spans="2:5" x14ac:dyDescent="0.2">
      <c r="B14" s="8" t="s">
        <v>1</v>
      </c>
      <c r="C14" s="18">
        <f>'[2]Раздел I. А'!$AH$48+'[2]Раздел I. А'!$BJ$48</f>
        <v>2588.5379999999996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'[2]Раздел I. А'!$BJ$51+'[2]Раздел I. А'!$AH$51</f>
        <v>2140.0639999999999</v>
      </c>
    </row>
    <row r="18" spans="2:3" x14ac:dyDescent="0.2">
      <c r="B18" s="8" t="s">
        <v>5</v>
      </c>
      <c r="C18" s="18">
        <f>'[2]Раздел I. А'!$AH$52</f>
        <v>638.51700000000005</v>
      </c>
    </row>
    <row r="19" spans="2:3" x14ac:dyDescent="0.2">
      <c r="B19" s="8" t="s">
        <v>6</v>
      </c>
      <c r="C19" s="18">
        <f>'[2]Раздел I. А'!$AH$53</f>
        <v>1450.6880000000003</v>
      </c>
    </row>
    <row r="20" spans="2:3" ht="13.5" thickBot="1" x14ac:dyDescent="0.25">
      <c r="B20" s="11" t="s">
        <v>7</v>
      </c>
      <c r="C20" s="22">
        <f>'[2]Раздел I. А'!$AH$54+'[2]Раздел I. Б'!$J$54</f>
        <v>193.15899999999999</v>
      </c>
    </row>
    <row r="21" spans="2:3" ht="25.5" x14ac:dyDescent="0.2">
      <c r="B21" s="7" t="s">
        <v>14</v>
      </c>
      <c r="C21" s="17">
        <f>SUM(C22:C28)</f>
        <v>17742.735000000001</v>
      </c>
    </row>
    <row r="22" spans="2:3" x14ac:dyDescent="0.2">
      <c r="B22" s="8" t="s">
        <v>1</v>
      </c>
      <c r="C22" s="18">
        <f>'[2]Раздел I. А'!$F$66+'[2]Раздел I. А'!$AH$66</f>
        <v>1335.5930000000001</v>
      </c>
    </row>
    <row r="23" spans="2:3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'[2]Раздел I. А'!$F$68</f>
        <v>189.345</v>
      </c>
    </row>
    <row r="25" spans="2:3" x14ac:dyDescent="0.2">
      <c r="B25" s="8" t="s">
        <v>4</v>
      </c>
      <c r="C25" s="18">
        <f>'[2]Раздел I. А'!$F$69+'[2]Раздел I. А'!$BJ$69+'[2]Раздел I. Б'!$F$69</f>
        <v>10106.523000000001</v>
      </c>
    </row>
    <row r="26" spans="2:3" x14ac:dyDescent="0.2">
      <c r="B26" s="8" t="s">
        <v>5</v>
      </c>
      <c r="C26" s="18">
        <f>'[2]Раздел I. А'!$F$70</f>
        <v>282.32299999999998</v>
      </c>
    </row>
    <row r="27" spans="2:3" x14ac:dyDescent="0.2">
      <c r="B27" s="8" t="s">
        <v>6</v>
      </c>
      <c r="C27" s="18">
        <f>'[2]Раздел I. А'!$F$71</f>
        <v>4979.7139999999981</v>
      </c>
    </row>
    <row r="28" spans="2:3" ht="13.5" thickBot="1" x14ac:dyDescent="0.25">
      <c r="B28" s="9" t="s">
        <v>7</v>
      </c>
      <c r="C28" s="19">
        <f>'[2]Раздел I. А'!$F$72+'[2]Раздел I. А'!$BJ$72+'[2]Раздел I. Б'!$J$72+'[2]Раздел I. Б'!$F$72</f>
        <v>849.23700000000042</v>
      </c>
    </row>
    <row r="29" spans="2:3" ht="13.5" thickBot="1" x14ac:dyDescent="0.25">
      <c r="B29" s="12" t="s">
        <v>9</v>
      </c>
      <c r="C29" s="20">
        <f>'[2]Раздел I. В'!$F$18</f>
        <v>24388.202000000005</v>
      </c>
    </row>
    <row r="30" spans="2:3" ht="20.25" customHeight="1" thickBot="1" x14ac:dyDescent="0.25">
      <c r="B30" s="14" t="s">
        <v>10</v>
      </c>
      <c r="C30" s="21">
        <f>C29+C21+C13+C5</f>
        <v>55047.033000000003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2022-12-19T13:00:39Z</dcterms:modified>
</cp:coreProperties>
</file>