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65A7EBAE-1C85-43ED-A530-C091611376D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4" i="2"/>
  <c r="C19" i="2"/>
  <c r="C18" i="2"/>
  <c r="C17" i="2"/>
  <c r="C16" i="2"/>
  <c r="C15" i="2"/>
  <c r="C9" i="2"/>
  <c r="C12" i="2"/>
  <c r="C21" i="2"/>
  <c r="C13" i="2"/>
  <c r="C5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<sst xmlns="http://schemas.openxmlformats.org/spreadsheetml/2006/main" count="31" uniqueCount="17">
  <si>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</si>
  <si>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</si>
  <si>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</si>
  <si>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</si>
  <si>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</si>
  <si>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</si>
  <si>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</si>
  <si>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</si>
  <si>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</si>
  <si>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</si>
  <si>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</si>
  <si>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</si>
  <si>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</si>
  <si>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</si>
  <si>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</si>
  <si>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</si>
  <si>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август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</si>
</sst>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bekova-mv\Desktop\46EE.STX.EIAS_export_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3">
          <cell r="AH33">
            <v>9.0990000000000002</v>
          </cell>
        </row>
        <row r="48">
          <cell r="AH48">
            <v>6506.8540000000012</v>
          </cell>
          <cell r="BJ48">
            <v>5525.2099999999991</v>
          </cell>
        </row>
        <row r="49">
          <cell r="AH49">
            <v>279.68</v>
          </cell>
        </row>
        <row r="50">
          <cell r="AH50">
            <v>66.003999999999991</v>
          </cell>
        </row>
        <row r="51">
          <cell r="AH51">
            <v>2315.5790000000006</v>
          </cell>
        </row>
        <row r="52">
          <cell r="AH52">
            <v>1050.8999999999999</v>
          </cell>
        </row>
        <row r="53">
          <cell r="AH53">
            <v>388.702</v>
          </cell>
        </row>
        <row r="54">
          <cell r="BJ54">
            <v>1209.4070000000002</v>
          </cell>
        </row>
        <row r="66">
          <cell r="F66">
            <v>9936.4590000000007</v>
          </cell>
          <cell r="AH66">
            <v>255.03199999999998</v>
          </cell>
          <cell r="BJ66">
            <v>1928.2459999999999</v>
          </cell>
        </row>
        <row r="67">
          <cell r="F67">
            <v>6.7360000000000007</v>
          </cell>
        </row>
        <row r="68">
          <cell r="F68">
            <v>7.3389999999999995</v>
          </cell>
        </row>
        <row r="69">
          <cell r="F69">
            <v>20445.573000000026</v>
          </cell>
          <cell r="AH69">
            <v>687.74999999999989</v>
          </cell>
          <cell r="BJ69">
            <v>78.790000000000006</v>
          </cell>
        </row>
        <row r="70">
          <cell r="F70">
            <v>6304.8169999999982</v>
          </cell>
          <cell r="AH70">
            <v>211.96199999999999</v>
          </cell>
        </row>
        <row r="71">
          <cell r="F71">
            <v>7307.1549999999897</v>
          </cell>
          <cell r="AH71">
            <v>0.74</v>
          </cell>
        </row>
        <row r="72">
          <cell r="F72">
            <v>634.85600000000011</v>
          </cell>
          <cell r="AH72">
            <v>3.72</v>
          </cell>
          <cell r="BJ72">
            <v>113.75200000000001</v>
          </cell>
        </row>
      </sheetData>
      <sheetData sheetId="3">
        <row r="36">
          <cell r="J36">
            <v>286.10399999999998</v>
          </cell>
        </row>
        <row r="48">
          <cell r="J48">
            <v>1458.374</v>
          </cell>
        </row>
        <row r="66">
          <cell r="F66">
            <v>397.34900000000005</v>
          </cell>
          <cell r="J66">
            <v>839.12100000000009</v>
          </cell>
        </row>
        <row r="69">
          <cell r="F69">
            <v>251.68500000000003</v>
          </cell>
        </row>
        <row r="70">
          <cell r="F70">
            <v>25.631</v>
          </cell>
        </row>
        <row r="71">
          <cell r="F71">
            <v>0.89500000000000002</v>
          </cell>
        </row>
        <row r="72">
          <cell r="F72">
            <v>37.864000000000004</v>
          </cell>
          <cell r="J72">
            <v>69.286000000000001</v>
          </cell>
        </row>
      </sheetData>
      <sheetData sheetId="4">
        <row r="18">
          <cell r="F18">
            <v>40839.778000000006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6" sqref="E26"/>
    </sheetView>
  </sheetViews>
  <sheetFormatPr defaultRowHeight="12.75" x14ac:dyDescent="0.2"/>
  <cols>
    <col min="2" max="2" width="64.85546875" customWidth="1"/>
    <col min="3" max="3" width="17" style="2" customWidth="1"/>
    <col min="5" max="5" width="1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295.20299999999997</v>
      </c>
    </row>
    <row r="6" spans="2:5" x14ac:dyDescent="0.2">
      <c r="B6" s="9" t="s">
        <v>1</v>
      </c>
      <c r="C6" s="16"/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>
        <f>'[1]Раздел I. А'!$AH$33</f>
        <v>9.0990000000000002</v>
      </c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Б'!$J$36</f>
        <v>286.10399999999998</v>
      </c>
      <c r="E12" s="1"/>
    </row>
    <row r="13" spans="2:5" ht="26.25" thickBot="1" x14ac:dyDescent="0.25">
      <c r="B13" s="12" t="s">
        <v>8</v>
      </c>
      <c r="C13" s="15">
        <f>SUM(C14:C20)</f>
        <v>18800.710000000003</v>
      </c>
      <c r="E13" s="1"/>
    </row>
    <row r="14" spans="2:5" x14ac:dyDescent="0.2">
      <c r="B14" s="9" t="s">
        <v>1</v>
      </c>
      <c r="C14" s="16">
        <f>'[1]Раздел I. А'!$AH$48+'[1]Раздел I. А'!$BJ$48+'[1]Раздел I. Б'!$J$48</f>
        <v>13490.438</v>
      </c>
      <c r="E14" s="1"/>
    </row>
    <row r="15" spans="2:5" x14ac:dyDescent="0.2">
      <c r="B15" s="5" t="s">
        <v>2</v>
      </c>
      <c r="C15" s="17">
        <f>'[1]Раздел I. А'!$AH$49</f>
        <v>279.68</v>
      </c>
      <c r="E15" s="1"/>
    </row>
    <row r="16" spans="2:5" x14ac:dyDescent="0.2">
      <c r="B16" s="5" t="s">
        <v>3</v>
      </c>
      <c r="C16" s="17">
        <f>'[1]Раздел I. А'!$AH$50</f>
        <v>66.003999999999991</v>
      </c>
      <c r="E16" s="1"/>
    </row>
    <row r="17" spans="2:5" x14ac:dyDescent="0.2">
      <c r="B17" s="5" t="s">
        <v>4</v>
      </c>
      <c r="C17" s="17">
        <f>'[1]Раздел I. А'!$AH$51</f>
        <v>2315.5790000000006</v>
      </c>
      <c r="E17" s="1"/>
    </row>
    <row r="18" spans="2:5" x14ac:dyDescent="0.2">
      <c r="B18" s="5" t="s">
        <v>5</v>
      </c>
      <c r="C18" s="17">
        <f>'[1]Раздел I. А'!$AH$52</f>
        <v>1050.8999999999999</v>
      </c>
      <c r="E18" s="1"/>
    </row>
    <row r="19" spans="2:5" x14ac:dyDescent="0.2">
      <c r="B19" s="5" t="s">
        <v>6</v>
      </c>
      <c r="C19" s="17">
        <f>'[1]Раздел I. А'!$AH$53</f>
        <v>388.702</v>
      </c>
      <c r="E19" s="1"/>
    </row>
    <row r="20" spans="2:5" ht="13.5" thickBot="1" x14ac:dyDescent="0.25">
      <c r="B20" s="7" t="s">
        <v>7</v>
      </c>
      <c r="C20" s="19">
        <f>'[1]Раздел I. А'!$BJ$54</f>
        <v>1209.4070000000002</v>
      </c>
      <c r="E20" s="1"/>
    </row>
    <row r="21" spans="2:5" ht="23.25" thickBot="1" x14ac:dyDescent="0.25">
      <c r="B21" s="13" t="s">
        <v>14</v>
      </c>
      <c r="C21" s="15">
        <f>SUM(C22:C28)</f>
        <v>49544.758000000016</v>
      </c>
      <c r="E21" s="1"/>
    </row>
    <row r="22" spans="2:5" x14ac:dyDescent="0.2">
      <c r="B22" s="9" t="s">
        <v>1</v>
      </c>
      <c r="C22" s="16">
        <f>'[1]Раздел I. А'!$F$66+'[1]Раздел I. А'!$AH$66+'[1]Раздел I. А'!$BJ$66+'[1]Раздел I. Б'!$F$66+'[1]Раздел I. Б'!$J$66</f>
        <v>13356.206999999999</v>
      </c>
      <c r="E22" s="1"/>
    </row>
    <row r="23" spans="2:5" x14ac:dyDescent="0.2">
      <c r="B23" s="5" t="s">
        <v>2</v>
      </c>
      <c r="C23" s="16">
        <f>'[1]Раздел I. А'!$F$67</f>
        <v>6.7360000000000007</v>
      </c>
      <c r="E23" s="1"/>
    </row>
    <row r="24" spans="2:5" x14ac:dyDescent="0.2">
      <c r="B24" s="5" t="s">
        <v>3</v>
      </c>
      <c r="C24" s="16">
        <f>'[1]Раздел I. А'!$F$68+'[1]Раздел I. А'!$DD$6</f>
        <v>7.3389999999999995</v>
      </c>
      <c r="E24" s="1"/>
    </row>
    <row r="25" spans="2:5" x14ac:dyDescent="0.2">
      <c r="B25" s="5" t="s">
        <v>4</v>
      </c>
      <c r="C25" s="16">
        <f>'[1]Раздел I. А'!$F$69+'[1]Раздел I. А'!$AH$69+'[1]Раздел I. А'!$BJ$69+'[1]Раздел I. Б'!$F$69</f>
        <v>21463.798000000028</v>
      </c>
      <c r="E25" s="1"/>
    </row>
    <row r="26" spans="2:5" x14ac:dyDescent="0.2">
      <c r="B26" s="5" t="s">
        <v>5</v>
      </c>
      <c r="C26" s="16">
        <f>'[1]Раздел I. А'!$F$70+'[1]Раздел I. А'!$AH$70+'[1]Раздел I. А'!$BK$7+'[1]Раздел I. Б'!$F$70</f>
        <v>6542.4099999999989</v>
      </c>
      <c r="E26" s="1"/>
    </row>
    <row r="27" spans="2:5" x14ac:dyDescent="0.2">
      <c r="B27" s="5" t="s">
        <v>6</v>
      </c>
      <c r="C27" s="16">
        <f>'[1]Раздел I. А'!$F$71+'[1]Раздел I. А'!$AH$71+'[1]Раздел I. Б'!$F$71</f>
        <v>7308.78999999999</v>
      </c>
      <c r="E27" s="1"/>
    </row>
    <row r="28" spans="2:5" ht="13.5" thickBot="1" x14ac:dyDescent="0.25">
      <c r="B28" s="6" t="s">
        <v>7</v>
      </c>
      <c r="C28" s="16">
        <f>'[1]Раздел I. А'!$F$72+'[1]Раздел I. А'!$AH$72+'[1]Раздел I. А'!$BJ$72+'[1]Раздел I. Б'!$F$72+'[1]Раздел I. Б'!$J$72</f>
        <v>859.47800000000029</v>
      </c>
      <c r="E28" s="1"/>
    </row>
    <row r="29" spans="2:5" ht="13.5" thickBot="1" x14ac:dyDescent="0.25">
      <c r="B29" s="14" t="s">
        <v>9</v>
      </c>
      <c r="C29" s="15">
        <f>'[1]Раздел I. В'!$F$18</f>
        <v>40839.778000000006</v>
      </c>
    </row>
    <row r="30" spans="2:5" ht="20.25" customHeight="1" thickBot="1" x14ac:dyDescent="0.25">
      <c r="B30" s="14" t="s">
        <v>10</v>
      </c>
      <c r="C30" s="15">
        <f>C29+C21+C13+C5</f>
        <v>109480.44900000002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2022-09-23T08:28:39Z</dcterms:modified>
</cp:coreProperties>
</file>