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.Управление\Отдел оптового и розничного рынков\Марьяна\ПУБЛИКАЦИИ НА САЙТЕ\"/>
    </mc:Choice>
  </mc:AlternateContent>
  <xr:revisionPtr revIDLastSave="0" documentId="8_{00076B06-8002-4FB2-BB3F-126FF23FAA5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2" i="2"/>
  <c r="C6" i="2"/>
  <c r="C21" i="2" l="1"/>
  <c r="C13" i="2"/>
  <c r="C5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<sst xmlns="http://schemas.openxmlformats.org/spreadsheetml/2006/main" count="31" uniqueCount="17">
  <si>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</si>
  <si>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</si>
  <si>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</si>
  <si>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</si>
  <si>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</si>
  <si>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</si>
  <si>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</si>
  <si>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</si>
  <si>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</si>
  <si>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</si>
  <si>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</si>
  <si>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</si>
  <si>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</si>
  <si>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</si>
  <si>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</si>
  <si>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</si>
  <si>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июнь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</si>
</sst>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2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1059;&#1087;&#1088;&#1072;&#1074;&#1083;&#1077;&#1085;&#1080;&#1077;/&#1054;&#1090;&#1076;&#1077;&#1083;%20&#1086;&#1087;&#1090;&#1086;&#1074;&#1086;&#1075;&#1086;%20&#1080;%20&#1088;&#1086;&#1079;&#1085;&#1080;&#1095;&#1085;&#1086;&#1075;&#1086;%20&#1088;&#1099;&#1085;&#1082;&#1086;&#1074;/&#1047;&#1072;&#1083;&#1080;&#1084;/46&#1069;&#1069;/2022/&#1048;&#1102;&#1085;&#1100;%202022%2046EE.STX(v1.2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9">
          <cell r="F19">
            <v>0</v>
          </cell>
          <cell r="T19">
            <v>0</v>
          </cell>
          <cell r="AH19">
            <v>0</v>
          </cell>
          <cell r="BJ19">
            <v>0</v>
          </cell>
        </row>
        <row r="25">
          <cell r="F25">
            <v>0</v>
          </cell>
        </row>
        <row r="27">
          <cell r="F27">
            <v>0</v>
          </cell>
          <cell r="AH27">
            <v>4549.7060000000001</v>
          </cell>
          <cell r="BJ27">
            <v>4886.6980000000003</v>
          </cell>
        </row>
        <row r="28">
          <cell r="F28">
            <v>0</v>
          </cell>
          <cell r="AH28">
            <v>286.11</v>
          </cell>
        </row>
        <row r="29">
          <cell r="F29">
            <v>0</v>
          </cell>
          <cell r="AH29">
            <v>65.22</v>
          </cell>
        </row>
        <row r="30">
          <cell r="F30">
            <v>0</v>
          </cell>
          <cell r="AH30">
            <v>1794.23</v>
          </cell>
          <cell r="BJ30">
            <v>0</v>
          </cell>
        </row>
        <row r="31">
          <cell r="F31">
            <v>0</v>
          </cell>
          <cell r="AH31">
            <v>827.91200000000003</v>
          </cell>
        </row>
        <row r="32">
          <cell r="F32">
            <v>0</v>
          </cell>
          <cell r="AH32">
            <v>302.89999999999998</v>
          </cell>
        </row>
        <row r="33">
          <cell r="F33">
            <v>0</v>
          </cell>
          <cell r="T33">
            <v>0</v>
          </cell>
          <cell r="AH33">
            <v>0</v>
          </cell>
          <cell r="BJ33">
            <v>577.01600000000008</v>
          </cell>
        </row>
        <row r="36">
          <cell r="F36">
            <v>9594.9840000000058</v>
          </cell>
          <cell r="T36">
            <v>0</v>
          </cell>
          <cell r="AH36">
            <v>243.56299999999999</v>
          </cell>
          <cell r="BJ36">
            <v>1956.8829999999998</v>
          </cell>
        </row>
        <row r="37">
          <cell r="F37">
            <v>6.3480000000000008</v>
          </cell>
          <cell r="T37">
            <v>0</v>
          </cell>
          <cell r="AH37">
            <v>0</v>
          </cell>
          <cell r="BJ37">
            <v>0</v>
          </cell>
        </row>
        <row r="38">
          <cell r="F38">
            <v>5.0830000000000002</v>
          </cell>
          <cell r="T38">
            <v>0</v>
          </cell>
          <cell r="AH38">
            <v>0</v>
          </cell>
          <cell r="BJ38">
            <v>0</v>
          </cell>
        </row>
        <row r="39">
          <cell r="F39">
            <v>17319.397000000001</v>
          </cell>
          <cell r="T39">
            <v>0</v>
          </cell>
          <cell r="AH39">
            <v>423.84699999999998</v>
          </cell>
          <cell r="BJ39">
            <v>81.711999999999989</v>
          </cell>
        </row>
        <row r="40">
          <cell r="F40">
            <v>3784.4959999999946</v>
          </cell>
          <cell r="T40">
            <v>0</v>
          </cell>
          <cell r="AH40">
            <v>185.60899999999998</v>
          </cell>
          <cell r="BJ40">
            <v>0</v>
          </cell>
        </row>
        <row r="41">
          <cell r="F41">
            <v>7008.0879999999906</v>
          </cell>
          <cell r="T41">
            <v>0</v>
          </cell>
          <cell r="AH41">
            <v>1.06</v>
          </cell>
          <cell r="BJ41">
            <v>0</v>
          </cell>
        </row>
        <row r="42">
          <cell r="F42">
            <v>453.82300000000009</v>
          </cell>
          <cell r="T42">
            <v>0</v>
          </cell>
          <cell r="AH42">
            <v>2.8730000000000002</v>
          </cell>
          <cell r="BJ42">
            <v>90.382000000000005</v>
          </cell>
        </row>
      </sheetData>
      <sheetData sheetId="5">
        <row r="19">
          <cell r="F19">
            <v>0</v>
          </cell>
          <cell r="N19">
            <v>0</v>
          </cell>
        </row>
        <row r="25">
          <cell r="F25">
            <v>0</v>
          </cell>
          <cell r="V25">
            <v>261.404</v>
          </cell>
        </row>
        <row r="27">
          <cell r="F27">
            <v>0</v>
          </cell>
          <cell r="V27">
            <v>1307.096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  <cell r="V30">
            <v>0</v>
          </cell>
        </row>
        <row r="31">
          <cell r="F31">
            <v>0</v>
          </cell>
          <cell r="V31">
            <v>0</v>
          </cell>
        </row>
        <row r="32">
          <cell r="F32">
            <v>0</v>
          </cell>
        </row>
        <row r="33">
          <cell r="F33">
            <v>0</v>
          </cell>
          <cell r="N33">
            <v>0</v>
          </cell>
          <cell r="V33">
            <v>5.6150000000000002</v>
          </cell>
          <cell r="AL33">
            <v>0</v>
          </cell>
        </row>
        <row r="36">
          <cell r="F36">
            <v>283.387</v>
          </cell>
          <cell r="N36">
            <v>0</v>
          </cell>
          <cell r="V36">
            <v>751.35899999999992</v>
          </cell>
          <cell r="AL36">
            <v>0</v>
          </cell>
        </row>
        <row r="37">
          <cell r="F37">
            <v>0</v>
          </cell>
          <cell r="N37">
            <v>0</v>
          </cell>
          <cell r="V37">
            <v>0</v>
          </cell>
          <cell r="AL37">
            <v>0</v>
          </cell>
        </row>
        <row r="38">
          <cell r="F38">
            <v>0</v>
          </cell>
          <cell r="N38">
            <v>0</v>
          </cell>
          <cell r="V38">
            <v>0</v>
          </cell>
          <cell r="AL38">
            <v>0</v>
          </cell>
        </row>
        <row r="39">
          <cell r="F39">
            <v>237.02600000000001</v>
          </cell>
          <cell r="N39">
            <v>0</v>
          </cell>
          <cell r="V39">
            <v>0</v>
          </cell>
          <cell r="AL39">
            <v>0</v>
          </cell>
        </row>
        <row r="40">
          <cell r="F40">
            <v>23.175000000000001</v>
          </cell>
          <cell r="N40">
            <v>0</v>
          </cell>
          <cell r="V40">
            <v>0</v>
          </cell>
          <cell r="AL40">
            <v>0</v>
          </cell>
        </row>
        <row r="41">
          <cell r="F41">
            <v>1.0580000000000001</v>
          </cell>
          <cell r="N41">
            <v>0</v>
          </cell>
          <cell r="V41">
            <v>0</v>
          </cell>
          <cell r="AL41">
            <v>0</v>
          </cell>
        </row>
        <row r="42">
          <cell r="F42">
            <v>25.861000000000001</v>
          </cell>
          <cell r="N42">
            <v>0</v>
          </cell>
          <cell r="V42">
            <v>87.600999999999999</v>
          </cell>
          <cell r="AL42">
            <v>0</v>
          </cell>
        </row>
      </sheetData>
      <sheetData sheetId="6">
        <row r="15">
          <cell r="F15">
            <v>37592.475000000006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tabSelected="1"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1" t="s">
        <v>12</v>
      </c>
      <c r="C1" s="21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261.404</v>
      </c>
    </row>
    <row r="6" spans="2:5" x14ac:dyDescent="0.2">
      <c r="B6" s="9" t="s">
        <v>1</v>
      </c>
      <c r="C6" s="16">
        <f>'[1]Раздел I. А'!$F$19+'[1]Раздел I. А'!$T$19+'[1]Раздел I. А'!$AH$19+'[1]Раздел I. А'!$BJ$19+'[1]Раздел I. Б'!$F$19+'[1]Раздел I. Б'!$N$19</f>
        <v>0</v>
      </c>
    </row>
    <row r="7" spans="2:5" x14ac:dyDescent="0.2">
      <c r="B7" s="5" t="s">
        <v>2</v>
      </c>
      <c r="C7" s="17">
        <v>0</v>
      </c>
      <c r="E7" s="1"/>
    </row>
    <row r="8" spans="2:5" x14ac:dyDescent="0.2">
      <c r="B8" s="5" t="s">
        <v>3</v>
      </c>
      <c r="C8" s="17">
        <v>0</v>
      </c>
      <c r="E8" s="1"/>
    </row>
    <row r="9" spans="2:5" x14ac:dyDescent="0.2">
      <c r="B9" s="5" t="s">
        <v>4</v>
      </c>
      <c r="C9" s="17"/>
      <c r="E9" s="1"/>
    </row>
    <row r="10" spans="2:5" x14ac:dyDescent="0.2">
      <c r="B10" s="5" t="s">
        <v>5</v>
      </c>
      <c r="C10" s="17">
        <v>0</v>
      </c>
      <c r="E10" s="1"/>
    </row>
    <row r="11" spans="2:5" x14ac:dyDescent="0.2">
      <c r="B11" s="5" t="s">
        <v>6</v>
      </c>
      <c r="C11" s="17">
        <v>0</v>
      </c>
      <c r="E11" s="1"/>
    </row>
    <row r="12" spans="2:5" ht="13.5" thickBot="1" x14ac:dyDescent="0.25">
      <c r="B12" s="6" t="s">
        <v>7</v>
      </c>
      <c r="C12" s="18">
        <f>'[1]Раздел I. А'!$F$25+'[1]Раздел I. Б'!$F$25+'[1]Раздел I. Б'!$V$25</f>
        <v>261.404</v>
      </c>
      <c r="E12" s="1"/>
    </row>
    <row r="13" spans="2:5" ht="26.25" thickBot="1" x14ac:dyDescent="0.25">
      <c r="B13" s="12" t="s">
        <v>8</v>
      </c>
      <c r="C13" s="15">
        <f>SUM(C14:C20)</f>
        <v>14602.502999999999</v>
      </c>
      <c r="E13" s="1"/>
    </row>
    <row r="14" spans="2:5" x14ac:dyDescent="0.2">
      <c r="B14" s="9" t="s">
        <v>1</v>
      </c>
      <c r="C14" s="16">
        <f>'[1]Раздел I. А'!$F$27+'[1]Раздел I. А'!$AH$27+'[1]Раздел I. А'!$BJ$27+'[1]Раздел I. Б'!$F$27+'[1]Раздел I. Б'!$V$27</f>
        <v>10743.5</v>
      </c>
      <c r="E14" s="1"/>
    </row>
    <row r="15" spans="2:5" x14ac:dyDescent="0.2">
      <c r="B15" s="5" t="s">
        <v>2</v>
      </c>
      <c r="C15" s="17">
        <f>'[1]Раздел I. Б'!$F$28+'[1]Раздел I. А'!$F$28+'[1]Раздел I. А'!$AH$28</f>
        <v>286.11</v>
      </c>
      <c r="E15" s="1"/>
    </row>
    <row r="16" spans="2:5" x14ac:dyDescent="0.2">
      <c r="B16" s="5" t="s">
        <v>3</v>
      </c>
      <c r="C16" s="17">
        <f>'[1]Раздел I. А'!$F$29+'[1]Раздел I. А'!$AH$29+'[1]Раздел I. Б'!$F$29</f>
        <v>65.22</v>
      </c>
      <c r="E16" s="1"/>
    </row>
    <row r="17" spans="2:5" x14ac:dyDescent="0.2">
      <c r="B17" s="5" t="s">
        <v>4</v>
      </c>
      <c r="C17" s="17">
        <f>'[1]Раздел I. Б'!$F$30+'[1]Раздел I. Б'!$V$30+'[1]Раздел I. А'!$F$30+'[1]Раздел I. А'!$AH$30+'[1]Раздел I. А'!$BJ$30</f>
        <v>1794.23</v>
      </c>
      <c r="E17" s="1"/>
    </row>
    <row r="18" spans="2:5" x14ac:dyDescent="0.2">
      <c r="B18" s="5" t="s">
        <v>5</v>
      </c>
      <c r="C18" s="17">
        <f>'[1]Раздел I. А'!$F$31+'[1]Раздел I. А'!$AH$31+'[1]Раздел I. Б'!$F$31+'[1]Раздел I. Б'!$V$31</f>
        <v>827.91200000000003</v>
      </c>
      <c r="E18" s="1"/>
    </row>
    <row r="19" spans="2:5" x14ac:dyDescent="0.2">
      <c r="B19" s="5" t="s">
        <v>6</v>
      </c>
      <c r="C19" s="17">
        <f>'[1]Раздел I. Б'!$F$32+'[1]Раздел I. А'!$F$32+'[1]Раздел I. А'!$AH$32</f>
        <v>302.89999999999998</v>
      </c>
      <c r="E19" s="1"/>
    </row>
    <row r="20" spans="2:5" ht="13.5" thickBot="1" x14ac:dyDescent="0.25">
      <c r="B20" s="7" t="s">
        <v>7</v>
      </c>
      <c r="C20" s="19">
        <f>'[1]Раздел I. А'!$F$33+'[1]Раздел I. А'!$T$33+'[1]Раздел I. А'!$AH$33+'[1]Раздел I. А'!$BJ$33+'[1]Раздел I. Б'!$F$33+'[1]Раздел I. Б'!$N$33+'[1]Раздел I. Б'!$V$33+'[1]Раздел I. Б'!$AL$33</f>
        <v>582.63100000000009</v>
      </c>
      <c r="E20" s="1"/>
    </row>
    <row r="21" spans="2:5" ht="23.25" thickBot="1" x14ac:dyDescent="0.25">
      <c r="B21" s="13" t="s">
        <v>14</v>
      </c>
      <c r="C21" s="15">
        <f>SUM(C22:C28)</f>
        <v>42567.614999999998</v>
      </c>
      <c r="E21" s="1"/>
    </row>
    <row r="22" spans="2:5" x14ac:dyDescent="0.2">
      <c r="B22" s="9" t="s">
        <v>1</v>
      </c>
      <c r="C22" s="16">
        <f>'[1]Раздел I. А'!F36+'[1]Раздел I. А'!T36+'[1]Раздел I. А'!AH36+'[1]Раздел I. А'!BJ36+'[1]Раздел I. Б'!F36+'[1]Раздел I. Б'!N36+'[1]Раздел I. Б'!V36+'[1]Раздел I. Б'!AL36</f>
        <v>12830.176000000007</v>
      </c>
      <c r="E22" s="1"/>
    </row>
    <row r="23" spans="2:5" x14ac:dyDescent="0.2">
      <c r="B23" s="5" t="s">
        <v>2</v>
      </c>
      <c r="C23" s="16">
        <f>'[1]Раздел I. А'!F37+'[1]Раздел I. А'!T37+'[1]Раздел I. А'!AH37+'[1]Раздел I. А'!BJ37+'[1]Раздел I. Б'!F37+'[1]Раздел I. Б'!N37+'[1]Раздел I. Б'!V37+'[1]Раздел I. Б'!AL37</f>
        <v>6.3480000000000008</v>
      </c>
      <c r="E23" s="1"/>
    </row>
    <row r="24" spans="2:5" x14ac:dyDescent="0.2">
      <c r="B24" s="5" t="s">
        <v>3</v>
      </c>
      <c r="C24" s="16">
        <f>'[1]Раздел I. А'!F38+'[1]Раздел I. А'!T38+'[1]Раздел I. А'!AH38+'[1]Раздел I. А'!BJ38+'[1]Раздел I. Б'!F38+'[1]Раздел I. Б'!N38+'[1]Раздел I. Б'!V38+'[1]Раздел I. Б'!AL38</f>
        <v>5.0830000000000002</v>
      </c>
      <c r="E24" s="1"/>
    </row>
    <row r="25" spans="2:5" x14ac:dyDescent="0.2">
      <c r="B25" s="5" t="s">
        <v>4</v>
      </c>
      <c r="C25" s="16">
        <f>'[1]Раздел I. А'!F39+'[1]Раздел I. А'!T39+'[1]Раздел I. А'!AH39+'[1]Раздел I. А'!BJ39+'[1]Раздел I. Б'!F39+'[1]Раздел I. Б'!N39+'[1]Раздел I. Б'!V39+'[1]Раздел I. Б'!AL39</f>
        <v>18061.982000000004</v>
      </c>
      <c r="E25" s="1"/>
    </row>
    <row r="26" spans="2:5" x14ac:dyDescent="0.2">
      <c r="B26" s="5" t="s">
        <v>5</v>
      </c>
      <c r="C26" s="16">
        <f>'[1]Раздел I. А'!F40+'[1]Раздел I. А'!T40+'[1]Раздел I. А'!AH40+'[1]Раздел I. А'!BJ40+'[1]Раздел I. Б'!F40+'[1]Раздел I. Б'!N40+'[1]Раздел I. Б'!V40+'[1]Раздел I. Б'!AL40</f>
        <v>3993.2799999999947</v>
      </c>
      <c r="E26" s="1"/>
    </row>
    <row r="27" spans="2:5" x14ac:dyDescent="0.2">
      <c r="B27" s="5" t="s">
        <v>6</v>
      </c>
      <c r="C27" s="16">
        <f>'[1]Раздел I. А'!F41+'[1]Раздел I. А'!T41+'[1]Раздел I. А'!AH41+'[1]Раздел I. А'!BJ41+'[1]Раздел I. Б'!F41+'[1]Раздел I. Б'!N41+'[1]Раздел I. Б'!V41+'[1]Раздел I. Б'!AL41</f>
        <v>7010.205999999991</v>
      </c>
      <c r="E27" s="1"/>
    </row>
    <row r="28" spans="2:5" ht="13.5" thickBot="1" x14ac:dyDescent="0.25">
      <c r="B28" s="6" t="s">
        <v>7</v>
      </c>
      <c r="C28" s="16">
        <f>'[1]Раздел I. А'!F42+'[1]Раздел I. А'!T42+'[1]Раздел I. А'!AH42+'[1]Раздел I. А'!BJ42+'[1]Раздел I. Б'!F42+'[1]Раздел I. Б'!N42+'[1]Раздел I. Б'!V42+'[1]Раздел I. Б'!AL42</f>
        <v>660.54000000000008</v>
      </c>
      <c r="E28" s="1"/>
    </row>
    <row r="29" spans="2:5" ht="13.5" thickBot="1" x14ac:dyDescent="0.25">
      <c r="B29" s="14" t="s">
        <v>9</v>
      </c>
      <c r="C29" s="15">
        <f>'[1]Раздел I. В'!$F$15</f>
        <v>37592.475000000006</v>
      </c>
    </row>
    <row r="30" spans="2:5" ht="20.25" customHeight="1" thickBot="1" x14ac:dyDescent="0.25">
      <c r="B30" s="14" t="s">
        <v>10</v>
      </c>
      <c r="C30" s="15">
        <f>C29+C21+C13+C5</f>
        <v>95023.996999999988</v>
      </c>
      <c r="E30" s="20"/>
    </row>
    <row r="31" spans="2:5" x14ac:dyDescent="0.2">
      <c r="E31" s="1"/>
    </row>
    <row r="32" spans="2:5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Кебекова Марьяна Валерьевна</cp:lastModifiedBy>
  <cp:lastPrinted>2021-01-25T07:28:33Z</cp:lastPrinted>
  <dcterms:created xsi:type="dcterms:W3CDTF">2020-06-15T08:08:50Z</dcterms:created>
  <dcterms:modified xsi:type="dcterms:W3CDTF">2022-07-21T07:56:18Z</dcterms:modified>
</cp:coreProperties>
</file>