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07.2020" sheetId="1" r:id="rId1"/>
  </sheets>
  <definedNames>
    <definedName name="_xlnm.Print_Area" localSheetId="0">'07.2020'!$A$1:$AC$33</definedName>
  </definedNames>
  <calcPr calcId="145621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<sst xmlns="http://schemas.openxmlformats.org/spreadsheetml/2006/main" count="72" uniqueCount="33">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</sst>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30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25</v>
      </c>
      <c r="B3" s="29" t="s">
        <v>26</v>
      </c>
      <c r="C3" s="90">
        <v>44013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tr">
        <f>A2</f>
        <v>ПАО "Россети Северный Кавказ" - "Ингушэнерго"</v>
      </c>
      <c r="B9" s="10" t="s">
        <v>13</v>
      </c>
      <c r="C9" s="15">
        <f>E9+J9+D9+O9</f>
        <v>2205.6959999999999</v>
      </c>
      <c r="D9" s="5"/>
      <c r="E9" s="5">
        <f>F9+G9+H9+I9</f>
        <v>485.53800000000001</v>
      </c>
      <c r="F9" s="20">
        <v>0</v>
      </c>
      <c r="G9" s="20">
        <v>0</v>
      </c>
      <c r="H9" s="20">
        <v>398.51900000000001</v>
      </c>
      <c r="I9" s="20">
        <v>87.019000000000005</v>
      </c>
      <c r="J9" s="5">
        <f t="shared" ref="J9:J19" si="0">K9+L9+M9+N9</f>
        <v>1058.981</v>
      </c>
      <c r="K9" s="20">
        <v>442</v>
      </c>
      <c r="L9" s="20">
        <v>34.391999999999996</v>
      </c>
      <c r="M9" s="20">
        <v>582.58900000000006</v>
      </c>
      <c r="N9" s="20">
        <v>0</v>
      </c>
      <c r="O9" s="5">
        <f t="shared" ref="O9:O19" si="1">P9+Q9+R9+S9</f>
        <v>661.17700000000002</v>
      </c>
      <c r="P9" s="20">
        <v>413.6</v>
      </c>
      <c r="Q9" s="20">
        <v>11.76</v>
      </c>
      <c r="R9" s="20">
        <v>235.81700000000001</v>
      </c>
      <c r="S9" s="20">
        <v>0</v>
      </c>
      <c r="T9" s="47">
        <f>U9+V9+W9+X9</f>
        <v>1.4930000000000001</v>
      </c>
      <c r="U9" s="48">
        <v>0.66400000000000003</v>
      </c>
      <c r="V9" s="48">
        <v>4.5999999999999999E-2</v>
      </c>
      <c r="W9" s="48">
        <v>0.78300000000000003</v>
      </c>
      <c r="X9" s="49">
        <v>0</v>
      </c>
      <c r="Y9" s="47">
        <f>Z9+AA9+AB9+AC9</f>
        <v>0.79</v>
      </c>
      <c r="Z9" s="48">
        <v>0.55600000000000005</v>
      </c>
      <c r="AA9" s="48">
        <v>1.6E-2</v>
      </c>
      <c r="AB9" s="48">
        <v>0.218</v>
      </c>
      <c r="AC9" s="49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8"/>
      <c r="B12" s="11" t="s">
        <v>1</v>
      </c>
      <c r="C12" s="15">
        <f t="shared" si="2"/>
        <v>11299.424999999999</v>
      </c>
      <c r="D12" s="2"/>
      <c r="E12" s="2">
        <f t="shared" si="3"/>
        <v>5315.2170000000006</v>
      </c>
      <c r="F12" s="21">
        <v>51.6</v>
      </c>
      <c r="G12" s="21">
        <v>31.1</v>
      </c>
      <c r="H12" s="21">
        <v>4089.4079999999999</v>
      </c>
      <c r="I12" s="21">
        <v>1143.1090000000002</v>
      </c>
      <c r="J12" s="2">
        <f t="shared" si="0"/>
        <v>5499.9569999999994</v>
      </c>
      <c r="K12" s="21">
        <v>0</v>
      </c>
      <c r="L12" s="21">
        <v>2194.5520000000001</v>
      </c>
      <c r="M12" s="21">
        <v>3302.4459999999999</v>
      </c>
      <c r="N12" s="21">
        <v>2.9590000000000001</v>
      </c>
      <c r="O12" s="2">
        <f t="shared" si="1"/>
        <v>484.25099999999998</v>
      </c>
      <c r="P12" s="21">
        <v>359.56</v>
      </c>
      <c r="Q12" s="21">
        <v>39.090000000000003</v>
      </c>
      <c r="R12" s="21">
        <v>0</v>
      </c>
      <c r="S12" s="21">
        <v>85.600999999999999</v>
      </c>
      <c r="T12" s="50">
        <f t="shared" si="4"/>
        <v>7.4179999999999993</v>
      </c>
      <c r="U12" s="48">
        <v>0</v>
      </c>
      <c r="V12" s="48">
        <v>2.9489999999999998</v>
      </c>
      <c r="W12" s="48">
        <v>4.4649999999999999</v>
      </c>
      <c r="X12" s="49">
        <v>4.0000000000000001E-3</v>
      </c>
      <c r="Y12" s="50">
        <f t="shared" si="5"/>
        <v>0.65</v>
      </c>
      <c r="Z12" s="48">
        <v>0.48299999999999998</v>
      </c>
      <c r="AA12" s="48">
        <v>4.7E-2</v>
      </c>
      <c r="AB12" s="48">
        <v>0</v>
      </c>
      <c r="AC12" s="49">
        <v>0.12</v>
      </c>
    </row>
    <row r="13" spans="1:30" x14ac:dyDescent="0.25">
      <c r="A13" s="88"/>
      <c r="B13" s="11" t="s">
        <v>16</v>
      </c>
      <c r="C13" s="15">
        <f t="shared" si="2"/>
        <v>436.56700000000001</v>
      </c>
      <c r="D13" s="2"/>
      <c r="E13" s="2">
        <f t="shared" si="3"/>
        <v>36.317</v>
      </c>
      <c r="F13" s="21">
        <v>0</v>
      </c>
      <c r="G13" s="21">
        <v>0</v>
      </c>
      <c r="H13" s="21">
        <v>21.742000000000001</v>
      </c>
      <c r="I13" s="21">
        <v>14.574999999999999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400.25</v>
      </c>
      <c r="P13" s="21">
        <v>362</v>
      </c>
      <c r="Q13" s="21">
        <v>38.25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0.53700000000000003</v>
      </c>
      <c r="Z13" s="48">
        <v>0.48599999999999999</v>
      </c>
      <c r="AA13" s="48">
        <v>5.0999999999999997E-2</v>
      </c>
      <c r="AB13" s="48">
        <v>0</v>
      </c>
      <c r="AC13" s="49">
        <v>0</v>
      </c>
    </row>
    <row r="14" spans="1:30" x14ac:dyDescent="0.25">
      <c r="A14" s="88"/>
      <c r="B14" s="11" t="s">
        <v>17</v>
      </c>
      <c r="C14" s="15">
        <f t="shared" si="2"/>
        <v>5446.0730000000003</v>
      </c>
      <c r="D14" s="2"/>
      <c r="E14" s="2">
        <f t="shared" si="3"/>
        <v>4764.049</v>
      </c>
      <c r="F14" s="21">
        <v>50.334000000000003</v>
      </c>
      <c r="G14" s="21">
        <v>2941.6790000000001</v>
      </c>
      <c r="H14" s="21">
        <v>82.19</v>
      </c>
      <c r="I14" s="21">
        <v>1689.846</v>
      </c>
      <c r="J14" s="2">
        <f t="shared" si="0"/>
        <v>682.024</v>
      </c>
      <c r="K14" s="21">
        <v>0</v>
      </c>
      <c r="L14" s="21">
        <v>0</v>
      </c>
      <c r="M14" s="21">
        <v>682.024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0.91700000000000004</v>
      </c>
      <c r="U14" s="48">
        <v>0</v>
      </c>
      <c r="V14" s="48">
        <v>0</v>
      </c>
      <c r="W14" s="48">
        <v>0.91700000000000004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8"/>
      <c r="B16" s="12" t="s">
        <v>2</v>
      </c>
      <c r="C16" s="15">
        <f t="shared" si="2"/>
        <v>6822.9970000000003</v>
      </c>
      <c r="D16" s="3">
        <v>6822.9970000000003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11882.757</v>
      </c>
      <c r="D17" s="3">
        <v>11882.757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123.34700000000001</v>
      </c>
      <c r="D18" s="3">
        <v>123.34700000000001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38216.862000000001</v>
      </c>
      <c r="D20" s="39">
        <f>SUM(D9:D19)</f>
        <v>18829.101000000002</v>
      </c>
      <c r="E20" s="40">
        <f>F20+G20+H20+I20</f>
        <v>10601.120999999999</v>
      </c>
      <c r="F20" s="39">
        <f>SUM(F9:F19)</f>
        <v>101.934</v>
      </c>
      <c r="G20" s="39">
        <f t="shared" ref="G20" si="6">SUM(G9:G19)</f>
        <v>2972.779</v>
      </c>
      <c r="H20" s="39">
        <f>SUM(H9:H19)</f>
        <v>4591.8589999999995</v>
      </c>
      <c r="I20" s="39">
        <f>SUM(I9:I19)</f>
        <v>2934.549</v>
      </c>
      <c r="J20" s="40">
        <f t="shared" ref="J20:X20" si="7">SUM(J9:J19)</f>
        <v>7240.9619999999995</v>
      </c>
      <c r="K20" s="39">
        <f t="shared" si="7"/>
        <v>442</v>
      </c>
      <c r="L20" s="39">
        <f t="shared" si="7"/>
        <v>2228.944</v>
      </c>
      <c r="M20" s="39">
        <f t="shared" si="7"/>
        <v>4567.0590000000002</v>
      </c>
      <c r="N20" s="39">
        <f t="shared" si="7"/>
        <v>2.9590000000000001</v>
      </c>
      <c r="O20" s="40">
        <f t="shared" ref="O20:S20" si="8">SUM(O9:O19)</f>
        <v>1545.6779999999999</v>
      </c>
      <c r="P20" s="39">
        <f t="shared" si="8"/>
        <v>1135.1600000000001</v>
      </c>
      <c r="Q20" s="39">
        <f t="shared" si="8"/>
        <v>89.1</v>
      </c>
      <c r="R20" s="39">
        <f t="shared" si="8"/>
        <v>235.81700000000001</v>
      </c>
      <c r="S20" s="39">
        <f t="shared" si="8"/>
        <v>85.600999999999999</v>
      </c>
      <c r="T20" s="51">
        <f t="shared" si="7"/>
        <v>9.8279999999999994</v>
      </c>
      <c r="U20" s="52">
        <f t="shared" si="7"/>
        <v>0.66400000000000003</v>
      </c>
      <c r="V20" s="52">
        <f t="shared" si="7"/>
        <v>2.9949999999999997</v>
      </c>
      <c r="W20" s="52">
        <f t="shared" si="7"/>
        <v>6.165</v>
      </c>
      <c r="X20" s="53">
        <f t="shared" si="7"/>
        <v>4.0000000000000001E-3</v>
      </c>
      <c r="Y20" s="51">
        <f t="shared" ref="Y20:AC20" si="9">SUM(Y9:Y19)</f>
        <v>1.9769999999999999</v>
      </c>
      <c r="Z20" s="52">
        <f t="shared" si="9"/>
        <v>1.5250000000000001</v>
      </c>
      <c r="AA20" s="52">
        <f t="shared" si="9"/>
        <v>0.11399999999999999</v>
      </c>
      <c r="AB20" s="52">
        <f t="shared" si="9"/>
        <v>0.218</v>
      </c>
      <c r="AC20" s="53">
        <f t="shared" si="9"/>
        <v>0.12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8.9079999999999995</v>
      </c>
      <c r="D24" s="2"/>
      <c r="E24" s="2">
        <f t="shared" si="11"/>
        <v>8.9079999999999995</v>
      </c>
      <c r="F24" s="21"/>
      <c r="G24" s="21"/>
      <c r="H24" s="21"/>
      <c r="I24" s="21">
        <v>8.9079999999999995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112.72</v>
      </c>
      <c r="D26" s="2"/>
      <c r="E26" s="2">
        <f t="shared" si="11"/>
        <v>112.72</v>
      </c>
      <c r="F26" s="21"/>
      <c r="G26" s="21"/>
      <c r="H26" s="21"/>
      <c r="I26" s="21">
        <v>112.72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51.737000000000002</v>
      </c>
      <c r="D30" s="3">
        <v>51.737000000000002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173.36500000000001</v>
      </c>
      <c r="D32" s="39">
        <f>SUM(D21:D31)</f>
        <v>51.737000000000002</v>
      </c>
      <c r="E32" s="40">
        <f t="shared" si="11"/>
        <v>121.628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121.628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38390.226999999999</v>
      </c>
      <c r="D33" s="31">
        <f>D20+D32</f>
        <v>18880.838000000003</v>
      </c>
      <c r="E33" s="30">
        <f>E20+E32</f>
        <v>10722.749</v>
      </c>
      <c r="F33" s="31">
        <f t="shared" ref="F33:X33" si="21">F20+F32</f>
        <v>101.934</v>
      </c>
      <c r="G33" s="31">
        <f t="shared" si="21"/>
        <v>2972.779</v>
      </c>
      <c r="H33" s="31">
        <f t="shared" si="21"/>
        <v>4591.8589999999995</v>
      </c>
      <c r="I33" s="31">
        <f t="shared" si="21"/>
        <v>3056.1770000000001</v>
      </c>
      <c r="J33" s="30">
        <f t="shared" si="21"/>
        <v>7240.9619999999995</v>
      </c>
      <c r="K33" s="31">
        <f t="shared" si="21"/>
        <v>442</v>
      </c>
      <c r="L33" s="31">
        <f t="shared" si="21"/>
        <v>2228.944</v>
      </c>
      <c r="M33" s="31">
        <f t="shared" si="21"/>
        <v>4567.0590000000002</v>
      </c>
      <c r="N33" s="31">
        <f t="shared" si="21"/>
        <v>2.9590000000000001</v>
      </c>
      <c r="O33" s="30">
        <f t="shared" ref="O33:S33" si="22">O20+O32</f>
        <v>1545.6779999999999</v>
      </c>
      <c r="P33" s="31">
        <f t="shared" si="22"/>
        <v>1135.1600000000001</v>
      </c>
      <c r="Q33" s="31">
        <f t="shared" si="22"/>
        <v>89.1</v>
      </c>
      <c r="R33" s="31">
        <f t="shared" si="22"/>
        <v>235.81700000000001</v>
      </c>
      <c r="S33" s="31">
        <f t="shared" si="22"/>
        <v>85.600999999999999</v>
      </c>
      <c r="T33" s="32">
        <f t="shared" si="21"/>
        <v>9.8279999999999994</v>
      </c>
      <c r="U33" s="33">
        <f t="shared" si="21"/>
        <v>0.66400000000000003</v>
      </c>
      <c r="V33" s="33">
        <f t="shared" si="21"/>
        <v>2.9949999999999997</v>
      </c>
      <c r="W33" s="33">
        <f t="shared" si="21"/>
        <v>6.165</v>
      </c>
      <c r="X33" s="34">
        <f t="shared" si="21"/>
        <v>4.0000000000000001E-3</v>
      </c>
      <c r="Y33" s="32">
        <f t="shared" ref="Y33:AC33" si="23">Y20+Y32</f>
        <v>1.9769999999999999</v>
      </c>
      <c r="Z33" s="33">
        <f t="shared" si="23"/>
        <v>1.5250000000000001</v>
      </c>
      <c r="AA33" s="33">
        <f t="shared" si="23"/>
        <v>0.11399999999999999</v>
      </c>
      <c r="AB33" s="33">
        <f t="shared" si="23"/>
        <v>0.218</v>
      </c>
      <c r="AC33" s="34">
        <f t="shared" si="23"/>
        <v>0.12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07.2020</vt:lpstr>
      <vt:lpstr>'07.2020'!Область_печати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2020-08-25T09:22:42Z</dcterms:modified>
</cp:coreProperties>
</file>