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1.2020" sheetId="1" r:id="rId1"/>
  </sheets>
  <definedNames>
    <definedName name="_xlnm.Print_Area" localSheetId="0">'01.2020'!$A$1:$AC$33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Y32" i="1" l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<sst xmlns="http://schemas.openxmlformats.org/spreadsheetml/2006/main" count="73" uniqueCount="34">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</sst>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2" sqref="C32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32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28</v>
      </c>
      <c r="B3" s="29" t="s">
        <v>29</v>
      </c>
      <c r="C3" s="88">
        <v>43831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90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1</v>
      </c>
      <c r="C4" s="71" t="s">
        <v>23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84"/>
      <c r="B5" s="64"/>
      <c r="C5" s="93" t="s">
        <v>26</v>
      </c>
      <c r="D5" s="74" t="s">
        <v>27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4"/>
      <c r="D6" s="91" t="s">
        <v>24</v>
      </c>
      <c r="E6" s="66" t="s">
        <v>15</v>
      </c>
      <c r="F6" s="67"/>
      <c r="G6" s="67"/>
      <c r="H6" s="67"/>
      <c r="I6" s="86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84"/>
      <c r="B7" s="64"/>
      <c r="C7" s="94"/>
      <c r="D7" s="91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85"/>
      <c r="B8" s="65"/>
      <c r="C8" s="95"/>
      <c r="D8" s="92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2125.5419999999999</v>
      </c>
      <c r="D9" s="5"/>
      <c r="E9" s="5">
        <f>F9+G9+H9+I9</f>
        <v>1283.7339999999999</v>
      </c>
      <c r="F9" s="20">
        <v>0</v>
      </c>
      <c r="G9" s="20">
        <v>0</v>
      </c>
      <c r="H9" s="20">
        <v>1191.655</v>
      </c>
      <c r="I9" s="20">
        <v>92.078999999999994</v>
      </c>
      <c r="J9" s="5">
        <f t="shared" ref="J9:J19" si="0">K9+L9+M9+N9</f>
        <v>439.11700000000002</v>
      </c>
      <c r="K9" s="20">
        <v>198</v>
      </c>
      <c r="L9" s="20">
        <v>18.335000000000001</v>
      </c>
      <c r="M9" s="20">
        <v>222.78200000000001</v>
      </c>
      <c r="N9" s="20">
        <v>0</v>
      </c>
      <c r="O9" s="5">
        <f t="shared" ref="O9:O19" si="1">P9+Q9+R9+S9</f>
        <v>402.69099999999997</v>
      </c>
      <c r="P9" s="20">
        <v>388.02</v>
      </c>
      <c r="Q9" s="20">
        <v>10.5</v>
      </c>
      <c r="R9" s="20">
        <v>4.1710000000000003</v>
      </c>
      <c r="S9" s="20">
        <v>0</v>
      </c>
      <c r="T9" s="47">
        <f>U9+V9+W9+X9</f>
        <v>0.67700000000000005</v>
      </c>
      <c r="U9" s="48">
        <v>0.35299999999999998</v>
      </c>
      <c r="V9" s="48">
        <v>2.4E-2</v>
      </c>
      <c r="W9" s="48">
        <v>0.3</v>
      </c>
      <c r="X9" s="49">
        <v>0</v>
      </c>
      <c r="Y9" s="47">
        <f>Z9+AA9+AB9+AC9</f>
        <v>0.54100000000000004</v>
      </c>
      <c r="Z9" s="48">
        <v>0.52100000000000002</v>
      </c>
      <c r="AA9" s="48">
        <v>1.4E-2</v>
      </c>
      <c r="AB9" s="48">
        <v>6.0000000000000001E-3</v>
      </c>
      <c r="AC9" s="49">
        <v>0</v>
      </c>
    </row>
    <row r="10" spans="1:30" ht="15" hidden="1" customHeight="1" outlineLevel="1" x14ac:dyDescent="0.25">
      <c r="A10" s="81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1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1"/>
      <c r="B12" s="11" t="s">
        <v>2</v>
      </c>
      <c r="C12" s="15">
        <f t="shared" si="2"/>
        <v>19958.767</v>
      </c>
      <c r="D12" s="2"/>
      <c r="E12" s="2">
        <f t="shared" si="3"/>
        <v>11146.417000000001</v>
      </c>
      <c r="F12" s="21">
        <v>58.4</v>
      </c>
      <c r="G12" s="21">
        <v>24.94</v>
      </c>
      <c r="H12" s="21">
        <v>9799.8640000000014</v>
      </c>
      <c r="I12" s="21">
        <v>1263.213</v>
      </c>
      <c r="J12" s="2">
        <f t="shared" si="0"/>
        <v>8228.7649999999994</v>
      </c>
      <c r="K12" s="21">
        <v>0</v>
      </c>
      <c r="L12" s="21">
        <v>1317.201</v>
      </c>
      <c r="M12" s="21">
        <v>6911.5639999999994</v>
      </c>
      <c r="N12" s="21">
        <v>0</v>
      </c>
      <c r="O12" s="2">
        <f t="shared" si="1"/>
        <v>583.58500000000004</v>
      </c>
      <c r="P12" s="21">
        <v>464.86</v>
      </c>
      <c r="Q12" s="21">
        <v>37.32</v>
      </c>
      <c r="R12" s="21">
        <v>0</v>
      </c>
      <c r="S12" s="21">
        <v>81.405000000000001</v>
      </c>
      <c r="T12" s="50">
        <f t="shared" si="4"/>
        <v>11.067</v>
      </c>
      <c r="U12" s="48">
        <v>0</v>
      </c>
      <c r="V12" s="48">
        <v>1.77</v>
      </c>
      <c r="W12" s="48">
        <v>9.2970000000000006</v>
      </c>
      <c r="X12" s="49">
        <v>0</v>
      </c>
      <c r="Y12" s="50">
        <f t="shared" si="5"/>
        <v>0.77700000000000002</v>
      </c>
      <c r="Z12" s="48">
        <v>0.625</v>
      </c>
      <c r="AA12" s="48">
        <v>3.9E-2</v>
      </c>
      <c r="AB12" s="48">
        <v>0</v>
      </c>
      <c r="AC12" s="49">
        <v>0.113</v>
      </c>
    </row>
    <row r="13" spans="1:30" x14ac:dyDescent="0.25">
      <c r="A13" s="81"/>
      <c r="B13" s="11" t="s">
        <v>19</v>
      </c>
      <c r="C13" s="15">
        <f t="shared" si="2"/>
        <v>747.09399999999994</v>
      </c>
      <c r="D13" s="2"/>
      <c r="E13" s="2">
        <f t="shared" si="3"/>
        <v>40.323999999999998</v>
      </c>
      <c r="F13" s="21">
        <v>0</v>
      </c>
      <c r="G13" s="21">
        <v>0</v>
      </c>
      <c r="H13" s="21">
        <v>18.015000000000001</v>
      </c>
      <c r="I13" s="21">
        <v>22.309000000000001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706.77</v>
      </c>
      <c r="P13" s="21">
        <v>669.6</v>
      </c>
      <c r="Q13" s="21">
        <v>37.17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0.95000000000000007</v>
      </c>
      <c r="Z13" s="48">
        <v>0.9</v>
      </c>
      <c r="AA13" s="48">
        <v>0.05</v>
      </c>
      <c r="AB13" s="48">
        <v>0</v>
      </c>
      <c r="AC13" s="49">
        <v>0</v>
      </c>
    </row>
    <row r="14" spans="1:30" x14ac:dyDescent="0.25">
      <c r="A14" s="81"/>
      <c r="B14" s="11" t="s">
        <v>20</v>
      </c>
      <c r="C14" s="15">
        <f t="shared" si="2"/>
        <v>10180.041000000001</v>
      </c>
      <c r="D14" s="2"/>
      <c r="E14" s="2">
        <f t="shared" si="3"/>
        <v>9371.9650000000001</v>
      </c>
      <c r="F14" s="21">
        <v>1828.92</v>
      </c>
      <c r="G14" s="21">
        <v>60</v>
      </c>
      <c r="H14" s="21">
        <v>5427.3519999999999</v>
      </c>
      <c r="I14" s="21">
        <v>2055.6930000000002</v>
      </c>
      <c r="J14" s="2">
        <f t="shared" si="0"/>
        <v>808.07600000000002</v>
      </c>
      <c r="K14" s="21">
        <v>0</v>
      </c>
      <c r="L14" s="21">
        <v>0</v>
      </c>
      <c r="M14" s="21">
        <v>808.07600000000002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1.087</v>
      </c>
      <c r="U14" s="48">
        <v>0</v>
      </c>
      <c r="V14" s="48">
        <v>0</v>
      </c>
      <c r="W14" s="48">
        <v>1.087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1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1"/>
      <c r="B16" s="12" t="s">
        <v>3</v>
      </c>
      <c r="C16" s="15">
        <f t="shared" si="2"/>
        <v>5552.0110000000004</v>
      </c>
      <c r="D16" s="3">
        <v>5552.0110000000004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1"/>
      <c r="B17" s="12" t="s">
        <v>4</v>
      </c>
      <c r="C17" s="15">
        <f t="shared" si="2"/>
        <v>8479.6550000000007</v>
      </c>
      <c r="D17" s="3">
        <v>8479.6550000000007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1"/>
      <c r="B18" s="11" t="s">
        <v>25</v>
      </c>
      <c r="C18" s="15">
        <f t="shared" si="2"/>
        <v>189.06700000000001</v>
      </c>
      <c r="D18" s="3">
        <v>189.06700000000001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1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2"/>
      <c r="B20" s="18" t="s">
        <v>6</v>
      </c>
      <c r="C20" s="19">
        <f>SUM(C9:C19)</f>
        <v>47232.177000000003</v>
      </c>
      <c r="D20" s="39">
        <f>SUM(D9:D19)</f>
        <v>14220.733</v>
      </c>
      <c r="E20" s="40">
        <f>F20+G20+H20+I20</f>
        <v>21842.440000000002</v>
      </c>
      <c r="F20" s="39">
        <f>SUM(F9:F19)</f>
        <v>1887.3200000000002</v>
      </c>
      <c r="G20" s="39">
        <f t="shared" ref="G20" si="6">SUM(G9:G19)</f>
        <v>84.94</v>
      </c>
      <c r="H20" s="39">
        <f>SUM(H9:H19)</f>
        <v>16436.886000000002</v>
      </c>
      <c r="I20" s="39">
        <f>SUM(I9:I19)</f>
        <v>3433.2939999999999</v>
      </c>
      <c r="J20" s="40">
        <f t="shared" ref="J20:X20" si="7">SUM(J9:J19)</f>
        <v>9475.9579999999987</v>
      </c>
      <c r="K20" s="39">
        <f t="shared" si="7"/>
        <v>198</v>
      </c>
      <c r="L20" s="39">
        <f t="shared" si="7"/>
        <v>1335.5360000000001</v>
      </c>
      <c r="M20" s="39">
        <f t="shared" si="7"/>
        <v>7942.4219999999996</v>
      </c>
      <c r="N20" s="39">
        <f t="shared" si="7"/>
        <v>0</v>
      </c>
      <c r="O20" s="40">
        <f t="shared" ref="O20:S20" si="8">SUM(O9:O19)</f>
        <v>1693.046</v>
      </c>
      <c r="P20" s="39">
        <f t="shared" si="8"/>
        <v>1522.48</v>
      </c>
      <c r="Q20" s="39">
        <f t="shared" si="8"/>
        <v>84.990000000000009</v>
      </c>
      <c r="R20" s="39">
        <f t="shared" si="8"/>
        <v>4.1710000000000003</v>
      </c>
      <c r="S20" s="39">
        <f t="shared" si="8"/>
        <v>81.405000000000001</v>
      </c>
      <c r="T20" s="51">
        <f t="shared" si="7"/>
        <v>12.831</v>
      </c>
      <c r="U20" s="52">
        <f t="shared" si="7"/>
        <v>0.35299999999999998</v>
      </c>
      <c r="V20" s="52">
        <f t="shared" si="7"/>
        <v>1.794</v>
      </c>
      <c r="W20" s="52">
        <f t="shared" si="7"/>
        <v>10.684000000000001</v>
      </c>
      <c r="X20" s="53">
        <f t="shared" si="7"/>
        <v>0</v>
      </c>
      <c r="Y20" s="51">
        <f t="shared" ref="Y20:AC20" si="9">SUM(Y9:Y19)</f>
        <v>2.2680000000000002</v>
      </c>
      <c r="Z20" s="52">
        <f t="shared" si="9"/>
        <v>2.0459999999999998</v>
      </c>
      <c r="AA20" s="52">
        <f t="shared" si="9"/>
        <v>0.10300000000000001</v>
      </c>
      <c r="AB20" s="52">
        <f t="shared" si="9"/>
        <v>6.0000000000000001E-3</v>
      </c>
      <c r="AC20" s="53">
        <f t="shared" si="9"/>
        <v>0.113</v>
      </c>
    </row>
    <row r="21" spans="1:30" x14ac:dyDescent="0.25">
      <c r="A21" s="80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2</v>
      </c>
      <c r="C24" s="16">
        <f t="shared" si="10"/>
        <v>10.220000000000001</v>
      </c>
      <c r="D24" s="2"/>
      <c r="E24" s="2">
        <f t="shared" si="11"/>
        <v>10.220000000000001</v>
      </c>
      <c r="F24" s="21"/>
      <c r="G24" s="21"/>
      <c r="H24" s="21"/>
      <c r="I24" s="21">
        <v>10.220000000000001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20</v>
      </c>
      <c r="C26" s="16">
        <f t="shared" si="10"/>
        <v>173.404</v>
      </c>
      <c r="D26" s="2"/>
      <c r="E26" s="2">
        <f t="shared" si="11"/>
        <v>173.404</v>
      </c>
      <c r="F26" s="21"/>
      <c r="G26" s="21"/>
      <c r="H26" s="21"/>
      <c r="I26" s="21">
        <v>173.404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25</v>
      </c>
      <c r="C30" s="17">
        <f t="shared" si="10"/>
        <v>80.176000000000002</v>
      </c>
      <c r="D30" s="3">
        <v>80.176000000000002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6</v>
      </c>
      <c r="C32" s="19">
        <f t="shared" si="10"/>
        <v>263.8</v>
      </c>
      <c r="D32" s="39">
        <f>SUM(D21:D31)</f>
        <v>80.176000000000002</v>
      </c>
      <c r="E32" s="40">
        <f t="shared" si="11"/>
        <v>183.624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183.624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30</v>
      </c>
      <c r="B33" s="78"/>
      <c r="C33" s="19">
        <f>C20+C32</f>
        <v>47495.977000000006</v>
      </c>
      <c r="D33" s="31">
        <f>D20+D32</f>
        <v>14300.909</v>
      </c>
      <c r="E33" s="30">
        <f>E20+E32</f>
        <v>22026.064000000002</v>
      </c>
      <c r="F33" s="31">
        <f t="shared" ref="F33:X33" si="21">F20+F32</f>
        <v>1887.3200000000002</v>
      </c>
      <c r="G33" s="31">
        <f t="shared" si="21"/>
        <v>84.94</v>
      </c>
      <c r="H33" s="31">
        <f t="shared" si="21"/>
        <v>16436.886000000002</v>
      </c>
      <c r="I33" s="31">
        <f t="shared" si="21"/>
        <v>3616.9179999999997</v>
      </c>
      <c r="J33" s="30">
        <f t="shared" si="21"/>
        <v>9475.9579999999987</v>
      </c>
      <c r="K33" s="31">
        <f t="shared" si="21"/>
        <v>198</v>
      </c>
      <c r="L33" s="31">
        <f t="shared" si="21"/>
        <v>1335.5360000000001</v>
      </c>
      <c r="M33" s="31">
        <f t="shared" si="21"/>
        <v>7942.4219999999996</v>
      </c>
      <c r="N33" s="31">
        <f t="shared" si="21"/>
        <v>0</v>
      </c>
      <c r="O33" s="30">
        <f t="shared" ref="O33:S33" si="22">O20+O32</f>
        <v>1693.046</v>
      </c>
      <c r="P33" s="31">
        <f t="shared" si="22"/>
        <v>1522.48</v>
      </c>
      <c r="Q33" s="31">
        <f t="shared" si="22"/>
        <v>84.990000000000009</v>
      </c>
      <c r="R33" s="31">
        <f t="shared" si="22"/>
        <v>4.1710000000000003</v>
      </c>
      <c r="S33" s="31">
        <f t="shared" si="22"/>
        <v>81.405000000000001</v>
      </c>
      <c r="T33" s="32">
        <f t="shared" si="21"/>
        <v>12.831</v>
      </c>
      <c r="U33" s="33">
        <f t="shared" si="21"/>
        <v>0.35299999999999998</v>
      </c>
      <c r="V33" s="33">
        <f t="shared" si="21"/>
        <v>1.794</v>
      </c>
      <c r="W33" s="33">
        <f t="shared" si="21"/>
        <v>10.684000000000001</v>
      </c>
      <c r="X33" s="34">
        <f t="shared" si="21"/>
        <v>0</v>
      </c>
      <c r="Y33" s="32">
        <f t="shared" ref="Y33:AC33" si="23">Y20+Y32</f>
        <v>2.2680000000000002</v>
      </c>
      <c r="Z33" s="33">
        <f t="shared" si="23"/>
        <v>2.0459999999999998</v>
      </c>
      <c r="AA33" s="33">
        <f t="shared" si="23"/>
        <v>0.10300000000000001</v>
      </c>
      <c r="AB33" s="33">
        <f t="shared" si="23"/>
        <v>6.0000000000000001E-3</v>
      </c>
      <c r="AC33" s="34">
        <f t="shared" si="23"/>
        <v>0.113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01.2020</vt:lpstr>
      <vt:lpstr>'01.2020'!Область_печати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2020-02-25T14:43:23Z</dcterms:modified>
</cp:coreProperties>
</file>