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865" yWindow="120" windowWidth="15735" windowHeight="12765"/>
  </bookViews>
  <sheets>
    <sheet name="11б_10" sheetId="1" r:id="rId1"/>
  </sheets>
  <definedNames>
    <definedName name="_xlnm.Print_Area" localSheetId="0">'11б_10'!$A$1:$G$25</definedName>
  </definedNames>
  <calcPr calcId="145621"/>
</workbook>
</file>

<file path=xl/calcChain.xml><?xml version="1.0" encoding="utf-8"?>
<calcChain xmlns="http://schemas.openxmlformats.org/spreadsheetml/2006/main">
  <c r="E9" i="1" l="1"/>
  <c r="E11" i="1" l="1"/>
  <c r="D6" i="1" l="1"/>
  <c r="G19" i="1" l="1"/>
  <c r="F19" i="1"/>
  <c r="D19" i="1"/>
  <c r="E18" i="1" l="1"/>
  <c r="E16" i="1"/>
  <c r="E13" i="1"/>
  <c r="E12" i="1"/>
  <c r="E10" i="1"/>
  <c r="E8" i="1"/>
  <c r="E6" i="1"/>
  <c r="E17" i="1"/>
  <c r="E7" i="1"/>
  <c r="E19" i="1" l="1"/>
  <c r="G15" i="1"/>
  <c r="F15" i="1"/>
  <c r="F20" i="1" l="1"/>
  <c r="D15" i="1" l="1"/>
  <c r="D20" i="1" l="1"/>
  <c r="E15" i="1"/>
  <c r="G20" i="1"/>
  <c r="E20" i="1" l="1"/>
</calcChain>
</file>

<file path=xl/sharedStrings.xml><?xml version="1.0" encoding="utf-8"?>
<sst xmlns="http://schemas.openxmlformats.org/spreadsheetml/2006/main" count="51" uniqueCount="42">
  <si>
    <t>Наименование филиала</t>
  </si>
  <si>
    <t>№ договора, дата договора</t>
  </si>
  <si>
    <t>Контрагент по договору (Продавец)</t>
  </si>
  <si>
    <t>Объём потерь (млн. кВтч)</t>
  </si>
  <si>
    <t>Средневзвешенная цена покупки (руб/кВтч)</t>
  </si>
  <si>
    <t>Стоимость нагрузочных потерь, учтенных в ценах на ОРЭМ, (млн. рублей, без НДС)</t>
  </si>
  <si>
    <t>Стоимость
(млн. рублей, без НДС)</t>
  </si>
  <si>
    <t>договор № 166/2012 
от 01.04.2012</t>
  </si>
  <si>
    <t>договор № 167/2012
 от 01.04.2012</t>
  </si>
  <si>
    <t>ЗАО "Фотон"</t>
  </si>
  <si>
    <t>договор № 168/2012 
от 01.04.2012</t>
  </si>
  <si>
    <t>договор № СЭ04454
от 01.12.2011</t>
  </si>
  <si>
    <t>АО "Дагестанская сетевая компания"</t>
  </si>
  <si>
    <t>договор № 2/ДСК
от 19.05.2015</t>
  </si>
  <si>
    <t>ПАО "Каббалкэнерго"</t>
  </si>
  <si>
    <t>АО "Карачаево-Черкесскэнерго"</t>
  </si>
  <si>
    <t>ПАО "Севкавказэнерго"</t>
  </si>
  <si>
    <t>ПАО "Ставропольэнергосбыт"</t>
  </si>
  <si>
    <t>договор № 572
от 10.12.2014</t>
  </si>
  <si>
    <t>Итого по ПАО "МРСК Северного Кавказа"</t>
  </si>
  <si>
    <t>ПАО "Дагестанская энергосбытовая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</si>
  <si>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</si>
  <si>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</si>
  <si>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Филиал ПАО "МРСК Северного Кавказа"-"Каббалкэнерго"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</si>
  <si>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</si>
  <si>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</si>
  <si>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</si>
  <si>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 xml:space="preserve">АО "Чеченэнерго" </t>
  </si>
  <si>
    <t xml:space="preserve"> -</t>
  </si>
  <si>
    <t>Филиал ПАО "МРСК Северного Кавказа"-"Ингушэнерго" *</t>
  </si>
  <si>
    <t>** Филиал Дагэнерго не осуществляет операционной деятельности с 01.07.2015</t>
  </si>
  <si>
    <t>Филиал Дагэнерго ПАО "МРСК Северного Кавказа" **</t>
  </si>
  <si>
    <t>ГУП "Чеченская генерирующая компания"</t>
  </si>
  <si>
    <t>договор № 77
от 29.12.2017</t>
  </si>
  <si>
    <t>АО "Чеченэнерго" ***</t>
  </si>
  <si>
    <t>* Филиалом исполняются функции гарантирующего поставщика в границах зоны деятельности АО "Ингушэнерго" с 01.12.2015. Электроэнергия  для компенсации потерь приобретается по цене покупки электроэнергии на оптовом рынка электроэнергии (мощности).</t>
  </si>
  <si>
    <t>*** Обществом исполняются функции гарантирующего поставщика в границах зоны деятельности ОАО "Нурэнерго" с 01.05.2015. Электроэнергия  для компенсации потерь приобретается по цене покупки электроэнергии на оптовом рынка электроэнергии (мощности).</t>
  </si>
  <si>
    <t xml:space="preserve">абз.3 п. 19 "г" ПП РФ № 24 от 21.01.2004  </t>
  </si>
  <si>
    <t>О закупке ПАО "МРСК Северного Кавказа" электрической энергии для компенсации потерь в сетях и её стоимости за 2019 год</t>
  </si>
  <si>
    <t>договор № 27
от 01.04.2019</t>
  </si>
  <si>
    <t>договор № ТБХ010419
от 01.04.2019</t>
  </si>
  <si>
    <t>АО "Турбохолод"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</si>
</sst>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/>
    <xf numFmtId="2" fontId="3" fillId="0" borderId="0" xfId="0" applyNumberFormat="1" applyFont="1"/>
    <xf numFmtId="166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left" vertical="center" wrapText="1"/>
    </xf>
    <xf numFmtId="164" fontId="9" fillId="0" borderId="5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left" vertical="center" wrapText="1"/>
    </xf>
    <xf numFmtId="164" fontId="9" fillId="0" borderId="9" xfId="0" applyNumberFormat="1" applyFont="1" applyBorder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3" fontId="9" fillId="0" borderId="7" xfId="0" applyNumberFormat="1" applyFont="1" applyFill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</cellXfs>
  <cellStyles count="5">
    <cellStyle name="Обычный" xfId="0" builtinId="0"/>
    <cellStyle name="Обычный 2" xfId="1"/>
    <cellStyle name="Обычный 2 26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BreakPreview" zoomScale="80" zoomScaleNormal="100" zoomScaleSheetLayoutView="80" workbookViewId="0">
      <selection activeCell="D11" sqref="D11"/>
    </sheetView>
  </sheetViews>
  <sheetFormatPr defaultRowHeight="16.5" x14ac:dyDescent="0.3"/>
  <cols>
    <col min="1" max="1" width="38.7109375" style="2" customWidth="1"/>
    <col min="2" max="2" width="22.85546875" style="2" customWidth="1"/>
    <col min="3" max="3" width="24.28515625" style="2" customWidth="1"/>
    <col min="4" max="4" width="18.42578125" style="2" customWidth="1"/>
    <col min="5" max="5" width="22.42578125" style="2" customWidth="1"/>
    <col min="6" max="6" width="24.140625" style="2" customWidth="1"/>
    <col min="7" max="7" width="18.140625" style="2" customWidth="1"/>
    <col min="8" max="16384" width="9.140625" style="2"/>
  </cols>
  <sheetData>
    <row r="1" spans="1:7" x14ac:dyDescent="0.3">
      <c r="A1" s="1"/>
      <c r="E1" s="3"/>
      <c r="F1" s="4" t="s">
        <v>37</v>
      </c>
    </row>
    <row r="3" spans="1:7" ht="29.25" customHeight="1" x14ac:dyDescent="0.3">
      <c r="A3" s="54" t="s">
        <v>38</v>
      </c>
      <c r="B3" s="54"/>
      <c r="C3" s="54"/>
      <c r="D3" s="54"/>
      <c r="E3" s="54"/>
      <c r="F3" s="54"/>
      <c r="G3" s="54"/>
    </row>
    <row r="4" spans="1:7" ht="18.75" thickBot="1" x14ac:dyDescent="0.35">
      <c r="A4" s="12"/>
      <c r="B4" s="13"/>
      <c r="C4" s="13"/>
      <c r="D4" s="13"/>
      <c r="E4" s="13"/>
      <c r="F4" s="13"/>
      <c r="G4" s="12"/>
    </row>
    <row r="5" spans="1:7" s="5" customFormat="1" ht="85.5" customHeight="1" thickBot="1" x14ac:dyDescent="0.35">
      <c r="A5" s="14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6" t="s">
        <v>5</v>
      </c>
      <c r="G5" s="17" t="s">
        <v>6</v>
      </c>
    </row>
    <row r="6" spans="1:7" ht="33" x14ac:dyDescent="0.3">
      <c r="A6" s="18" t="s">
        <v>23</v>
      </c>
      <c r="B6" s="19" t="s">
        <v>7</v>
      </c>
      <c r="C6" s="20" t="s">
        <v>14</v>
      </c>
      <c r="D6" s="42">
        <f>224950.293/1000</f>
        <v>224.95029300000002</v>
      </c>
      <c r="E6" s="38">
        <f>(G6+F6)/D6</f>
        <v>1.7706133861314863</v>
      </c>
      <c r="F6" s="21">
        <v>0</v>
      </c>
      <c r="G6" s="48">
        <v>398.3</v>
      </c>
    </row>
    <row r="7" spans="1:7" ht="33" x14ac:dyDescent="0.3">
      <c r="A7" s="8" t="s">
        <v>24</v>
      </c>
      <c r="B7" s="9" t="s">
        <v>8</v>
      </c>
      <c r="C7" s="10" t="s">
        <v>15</v>
      </c>
      <c r="D7" s="43">
        <v>171.077271</v>
      </c>
      <c r="E7" s="37">
        <f t="shared" ref="E7:E20" si="0">(G7+F7)/D7</f>
        <v>1.7193872727838873</v>
      </c>
      <c r="F7" s="11">
        <v>0</v>
      </c>
      <c r="G7" s="49">
        <v>294.14808241999998</v>
      </c>
    </row>
    <row r="8" spans="1:7" ht="33" x14ac:dyDescent="0.3">
      <c r="A8" s="8" t="s">
        <v>24</v>
      </c>
      <c r="B8" s="9" t="s">
        <v>18</v>
      </c>
      <c r="C8" s="10" t="s">
        <v>9</v>
      </c>
      <c r="D8" s="43">
        <v>7.221279</v>
      </c>
      <c r="E8" s="37">
        <f t="shared" si="0"/>
        <v>3.75842000149835</v>
      </c>
      <c r="F8" s="11">
        <v>0</v>
      </c>
      <c r="G8" s="49">
        <v>27.140599430000002</v>
      </c>
    </row>
    <row r="9" spans="1:7" ht="33" x14ac:dyDescent="0.3">
      <c r="A9" s="8" t="s">
        <v>24</v>
      </c>
      <c r="B9" s="9" t="s">
        <v>39</v>
      </c>
      <c r="C9" s="10" t="s">
        <v>9</v>
      </c>
      <c r="D9" s="43">
        <v>2.2470669999999999</v>
      </c>
      <c r="E9" s="37">
        <f t="shared" si="0"/>
        <v>5.6337199958879731</v>
      </c>
      <c r="F9" s="11">
        <v>0</v>
      </c>
      <c r="G9" s="49">
        <v>12.65934629</v>
      </c>
    </row>
    <row r="10" spans="1:7" ht="33" x14ac:dyDescent="0.3">
      <c r="A10" s="8" t="s">
        <v>25</v>
      </c>
      <c r="B10" s="9" t="s">
        <v>10</v>
      </c>
      <c r="C10" s="10" t="s">
        <v>16</v>
      </c>
      <c r="D10" s="43">
        <v>285.58172400000001</v>
      </c>
      <c r="E10" s="37">
        <f t="shared" si="0"/>
        <v>1.8770661140416673</v>
      </c>
      <c r="F10" s="11">
        <v>0</v>
      </c>
      <c r="G10" s="49">
        <v>536.05577690999996</v>
      </c>
    </row>
    <row r="11" spans="1:7" ht="33" x14ac:dyDescent="0.3">
      <c r="A11" s="8" t="s">
        <v>25</v>
      </c>
      <c r="B11" s="9" t="s">
        <v>40</v>
      </c>
      <c r="C11" s="10" t="s">
        <v>41</v>
      </c>
      <c r="D11" s="43">
        <v>1.698507</v>
      </c>
      <c r="E11" s="37">
        <f t="shared" si="0"/>
        <v>3.8240030038145267</v>
      </c>
      <c r="F11" s="11">
        <v>0</v>
      </c>
      <c r="G11" s="49">
        <v>6.4950958700000001</v>
      </c>
    </row>
    <row r="12" spans="1:7" ht="33" x14ac:dyDescent="0.3">
      <c r="A12" s="8" t="s">
        <v>26</v>
      </c>
      <c r="B12" s="9" t="s">
        <v>11</v>
      </c>
      <c r="C12" s="10" t="s">
        <v>17</v>
      </c>
      <c r="D12" s="43">
        <v>692.73988099999997</v>
      </c>
      <c r="E12" s="37">
        <f t="shared" si="0"/>
        <v>2.9563766374235931</v>
      </c>
      <c r="F12" s="11">
        <v>0</v>
      </c>
      <c r="G12" s="49">
        <v>2048</v>
      </c>
    </row>
    <row r="13" spans="1:7" ht="31.5" x14ac:dyDescent="0.3">
      <c r="A13" s="8" t="s">
        <v>29</v>
      </c>
      <c r="B13" s="9" t="s">
        <v>28</v>
      </c>
      <c r="C13" s="36" t="s">
        <v>28</v>
      </c>
      <c r="D13" s="43">
        <v>191.12879700000002</v>
      </c>
      <c r="E13" s="37">
        <f t="shared" si="0"/>
        <v>0.82614447680534497</v>
      </c>
      <c r="F13" s="11">
        <v>0</v>
      </c>
      <c r="G13" s="49">
        <v>157.9</v>
      </c>
    </row>
    <row r="14" spans="1:7" ht="31.5" x14ac:dyDescent="0.3">
      <c r="A14" s="8" t="s">
        <v>31</v>
      </c>
      <c r="B14" s="9" t="s">
        <v>28</v>
      </c>
      <c r="C14" s="36" t="s">
        <v>28</v>
      </c>
      <c r="D14" s="43">
        <v>0</v>
      </c>
      <c r="E14" s="37">
        <v>0</v>
      </c>
      <c r="F14" s="7">
        <v>0</v>
      </c>
      <c r="G14" s="43">
        <v>0</v>
      </c>
    </row>
    <row r="15" spans="1:7" ht="31.5" x14ac:dyDescent="0.3">
      <c r="A15" s="22" t="s">
        <v>19</v>
      </c>
      <c r="B15" s="23"/>
      <c r="C15" s="24"/>
      <c r="D15" s="44">
        <f>SUM(D6:D14)</f>
        <v>1576.6448189999999</v>
      </c>
      <c r="E15" s="39">
        <f t="shared" si="0"/>
        <v>2.2076620295036791</v>
      </c>
      <c r="F15" s="25">
        <f>SUM(F6:F14)</f>
        <v>0</v>
      </c>
      <c r="G15" s="50">
        <f>SUM(G6:G14)</f>
        <v>3480.6989009200001</v>
      </c>
    </row>
    <row r="16" spans="1:7" ht="48.75" customHeight="1" x14ac:dyDescent="0.3">
      <c r="A16" s="8" t="s">
        <v>12</v>
      </c>
      <c r="B16" s="9" t="s">
        <v>13</v>
      </c>
      <c r="C16" s="10" t="s">
        <v>20</v>
      </c>
      <c r="D16" s="45">
        <v>2668.9746720000003</v>
      </c>
      <c r="E16" s="53">
        <f t="shared" si="0"/>
        <v>1.618093258046474</v>
      </c>
      <c r="F16" s="26">
        <v>0</v>
      </c>
      <c r="G16" s="49">
        <v>4318.6499226599999</v>
      </c>
    </row>
    <row r="17" spans="1:11" ht="34.5" customHeight="1" x14ac:dyDescent="0.3">
      <c r="A17" s="8" t="s">
        <v>34</v>
      </c>
      <c r="B17" s="9" t="s">
        <v>28</v>
      </c>
      <c r="C17" s="36" t="s">
        <v>28</v>
      </c>
      <c r="D17" s="45">
        <v>1061.182771</v>
      </c>
      <c r="E17" s="53">
        <f t="shared" si="0"/>
        <v>1.4551417043313455</v>
      </c>
      <c r="F17" s="26">
        <v>0</v>
      </c>
      <c r="G17" s="49">
        <v>1544.171306</v>
      </c>
    </row>
    <row r="18" spans="1:11" ht="34.5" customHeight="1" x14ac:dyDescent="0.3">
      <c r="A18" s="8" t="s">
        <v>27</v>
      </c>
      <c r="B18" s="9" t="s">
        <v>33</v>
      </c>
      <c r="C18" s="35" t="s">
        <v>32</v>
      </c>
      <c r="D18" s="45">
        <v>7.857507</v>
      </c>
      <c r="E18" s="53">
        <f t="shared" si="0"/>
        <v>3.4067787276549675</v>
      </c>
      <c r="F18" s="26">
        <v>0</v>
      </c>
      <c r="G18" s="49">
        <v>26.768787700000001</v>
      </c>
    </row>
    <row r="19" spans="1:11" ht="31.5" x14ac:dyDescent="0.3">
      <c r="A19" s="22" t="s">
        <v>21</v>
      </c>
      <c r="B19" s="27"/>
      <c r="C19" s="24"/>
      <c r="D19" s="46">
        <f>D17+D16+D18</f>
        <v>3738.0149500000002</v>
      </c>
      <c r="E19" s="40">
        <f t="shared" si="0"/>
        <v>1.5755929537842002</v>
      </c>
      <c r="F19" s="28">
        <f t="shared" ref="F19:G19" si="1">F17+F16+F18</f>
        <v>0</v>
      </c>
      <c r="G19" s="51">
        <f t="shared" si="1"/>
        <v>5889.5900163599999</v>
      </c>
    </row>
    <row r="20" spans="1:11" ht="32.25" thickBot="1" x14ac:dyDescent="0.35">
      <c r="A20" s="29" t="s">
        <v>22</v>
      </c>
      <c r="B20" s="30"/>
      <c r="C20" s="31"/>
      <c r="D20" s="47">
        <f>D19+D15</f>
        <v>5314.6597689999999</v>
      </c>
      <c r="E20" s="41">
        <f t="shared" si="0"/>
        <v>1.7631023103183712</v>
      </c>
      <c r="F20" s="32">
        <f>F19+F15</f>
        <v>0</v>
      </c>
      <c r="G20" s="52">
        <f>G19+G15</f>
        <v>9370.2889172800005</v>
      </c>
    </row>
    <row r="21" spans="1:11" ht="42" customHeight="1" x14ac:dyDescent="0.3">
      <c r="A21" s="55" t="s">
        <v>35</v>
      </c>
      <c r="B21" s="55"/>
      <c r="C21" s="55"/>
      <c r="D21" s="55"/>
      <c r="E21" s="55"/>
      <c r="F21" s="55"/>
      <c r="G21" s="55"/>
      <c r="I21" s="6"/>
      <c r="K21" s="6"/>
    </row>
    <row r="22" spans="1:11" x14ac:dyDescent="0.3">
      <c r="A22" s="2" t="s">
        <v>30</v>
      </c>
      <c r="B22" s="12"/>
      <c r="C22" s="12"/>
      <c r="D22" s="33"/>
      <c r="E22" s="34"/>
      <c r="F22" s="34"/>
      <c r="G22" s="34"/>
    </row>
    <row r="23" spans="1:11" ht="34.5" customHeight="1" x14ac:dyDescent="0.3">
      <c r="A23" s="56" t="s">
        <v>36</v>
      </c>
      <c r="B23" s="56"/>
      <c r="C23" s="56"/>
      <c r="D23" s="56"/>
      <c r="E23" s="56"/>
      <c r="F23" s="56"/>
      <c r="G23" s="56"/>
    </row>
  </sheetData>
  <mergeCells count="3">
    <mergeCell ref="A3:G3"/>
    <mergeCell ref="A21:G21"/>
    <mergeCell ref="A23:G23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11б_10</vt:lpstr>
      <vt:lpstr>'11б_10'!Область_печати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Черкасов Дмитрий Сергеевич</cp:lastModifiedBy>
  <dcterms:created xsi:type="dcterms:W3CDTF">2015-06-15T13:47:01Z</dcterms:created>
  <dcterms:modified xsi:type="dcterms:W3CDTF">2020-02-25T16:26:20Z</dcterms:modified>
</cp:coreProperties>
</file>